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1265" activeTab="2"/>
  </bookViews>
  <sheets>
    <sheet name="Entrate correnti" sheetId="2" r:id="rId1"/>
    <sheet name="Entrate in conto capitale" sheetId="3" r:id="rId2"/>
    <sheet name="Riepilogo" sheetId="4" r:id="rId3"/>
  </sheets>
  <definedNames>
    <definedName name="_xlnm._FilterDatabase" localSheetId="0" hidden="1">'Entrate correnti'!$A$1:$CM$101</definedName>
    <definedName name="_xlnm.Print_Area" localSheetId="0">'Entrate correnti'!$A$1:$H$102</definedName>
    <definedName name="_xlnm.Print_Area" localSheetId="1">'Entrate in conto capitale'!$A$1:$M$34</definedName>
    <definedName name="_xlnm.Print_Area" localSheetId="2">Riepilogo!$A$1:$D$117</definedName>
    <definedName name="_xlnm.Print_Titles" localSheetId="0">'Entrate correnti'!$1:$1</definedName>
    <definedName name="_xlnm.Print_Titles" localSheetId="1">'Entrate in conto capitale'!$1:$1</definedName>
  </definedNames>
  <calcPr calcId="124519"/>
</workbook>
</file>

<file path=xl/calcChain.xml><?xml version="1.0" encoding="utf-8"?>
<calcChain xmlns="http://schemas.openxmlformats.org/spreadsheetml/2006/main">
  <c r="D113" i="4"/>
  <c r="D117" s="1"/>
  <c r="D106"/>
  <c r="D105"/>
  <c r="D100"/>
  <c r="B92"/>
  <c r="B113" s="1"/>
  <c r="B117" s="1"/>
  <c r="B86"/>
  <c r="B105" s="1"/>
  <c r="B109" s="1"/>
  <c r="D73"/>
  <c r="D77" s="1"/>
  <c r="D66"/>
  <c r="D65"/>
  <c r="D60"/>
  <c r="B52"/>
  <c r="B73" s="1"/>
  <c r="B77" s="1"/>
  <c r="B46"/>
  <c r="D37"/>
  <c r="D33"/>
  <c r="D26"/>
  <c r="D25"/>
  <c r="D20"/>
  <c r="B12"/>
  <c r="B33" s="1"/>
  <c r="B37" s="1"/>
  <c r="B6"/>
  <c r="B60" l="1"/>
  <c r="D69"/>
  <c r="B20"/>
  <c r="B100"/>
  <c r="D29"/>
  <c r="D109"/>
  <c r="B65"/>
  <c r="B69" s="1"/>
  <c r="B25"/>
  <c r="B29" s="1"/>
  <c r="L32" i="3" l="1"/>
  <c r="H32"/>
  <c r="H34" s="1"/>
  <c r="L2"/>
  <c r="J2"/>
  <c r="J32" s="1"/>
  <c r="H2"/>
  <c r="F102" i="2"/>
  <c r="G102"/>
  <c r="H102"/>
</calcChain>
</file>

<file path=xl/sharedStrings.xml><?xml version="1.0" encoding="utf-8"?>
<sst xmlns="http://schemas.openxmlformats.org/spreadsheetml/2006/main" count="587" uniqueCount="273">
  <si>
    <t>tipo</t>
  </si>
  <si>
    <t>cap.</t>
  </si>
  <si>
    <t>art.</t>
  </si>
  <si>
    <t>denominazione</t>
  </si>
  <si>
    <t>codice</t>
  </si>
  <si>
    <t>responsabile</t>
  </si>
  <si>
    <t>c.costo/ric.</t>
  </si>
  <si>
    <t>cod.stat.</t>
  </si>
  <si>
    <t>cod.aggreg.</t>
  </si>
  <si>
    <t>cod.classif.</t>
  </si>
  <si>
    <t>cod.raggr.</t>
  </si>
  <si>
    <t>vincolo CO</t>
  </si>
  <si>
    <t>part.vincolata</t>
  </si>
  <si>
    <t>obiettivo</t>
  </si>
  <si>
    <t>area</t>
  </si>
  <si>
    <t>settore</t>
  </si>
  <si>
    <t>ripartizione</t>
  </si>
  <si>
    <t>sezione</t>
  </si>
  <si>
    <t>responsabile supp.</t>
  </si>
  <si>
    <t>c.costo/ric. supp.</t>
  </si>
  <si>
    <t>E</t>
  </si>
  <si>
    <t>1.01.01.08.002</t>
  </si>
  <si>
    <t>Tributi</t>
  </si>
  <si>
    <t>ICI RISCOSSA ATTRAVERSO RUOLI ANNI PRECEDENTI</t>
  </si>
  <si>
    <t>IMPOSTA MUNICIPALE PROPRIA</t>
  </si>
  <si>
    <t>1.01.01.06.001</t>
  </si>
  <si>
    <t>1.01.01.06.002</t>
  </si>
  <si>
    <t>RECUPERO IMU NON VERSATA</t>
  </si>
  <si>
    <t>IMU ATTIVITA' DI ACCERTAMENTO - RATEIZZAZIONE</t>
  </si>
  <si>
    <t>IMU DA RAVVEDIMENTO OPEROSO</t>
  </si>
  <si>
    <t>2.01.01.01.001</t>
  </si>
  <si>
    <t>Economico Finanziario e Personale</t>
  </si>
  <si>
    <t>ADDIZIONALE IRPEF</t>
  </si>
  <si>
    <t>1.01.01.16.001</t>
  </si>
  <si>
    <t>RECUPERO ADDIZIONALE IRPEF A SEGUITO ATTIVITA DI CONTROLLO</t>
  </si>
  <si>
    <t>1.01.01.16.002</t>
  </si>
  <si>
    <t>IMPOSTA DI SOGGIORNO</t>
  </si>
  <si>
    <t>1.01.01.41.001</t>
  </si>
  <si>
    <t>TRIBUTO SERVIZIO RIFIUTI (TARI)</t>
  </si>
  <si>
    <t>1.01.01.51.000</t>
  </si>
  <si>
    <t>FONDO DI SOLIDARIETA'</t>
  </si>
  <si>
    <t>1.03.01.01.001</t>
  </si>
  <si>
    <t>Affari Generali Politiche Sociali Protocollo Archivio</t>
  </si>
  <si>
    <t>CONTRIBUTI COMPENSATIVI TRIBUTI COMUNALI</t>
  </si>
  <si>
    <t>CONTRIBUTI COMPENSATIVI ADDIZIONALE IRPEF</t>
  </si>
  <si>
    <t>Cultura Turismo Attività Produttive Sport Rapporti con le Associazioni</t>
  </si>
  <si>
    <t>CONTRIBUTO SU SERVIZIO MENSA EROGATO AI DIPENDENTI DELLO STATO</t>
  </si>
  <si>
    <t>2.01.01.01.000</t>
  </si>
  <si>
    <t>Contenzioso Contratti Società Partec. Erp Pol. Educ. e Giov Trasp. Anticorr.</t>
  </si>
  <si>
    <t>Manutenzione del Patrimonio e Protezione Civile</t>
  </si>
  <si>
    <t>CONTRIBUTO MINISTERO PER INCREMENTO INDENNITA AMMINISTRATORI LOCALI</t>
  </si>
  <si>
    <t>CONTRIUTO DALLO STATO PER AMBITO SOCIALE TERRITORIALE FONDO POVERTA'</t>
  </si>
  <si>
    <t>CONTRIBUTO STATO PER FINANZIAMENTO ASSISTENTI SOCIALI (L.178/2020)</t>
  </si>
  <si>
    <t>RIPARTIZIONE COMPENSO TAGLI SPENDING REVIEW</t>
  </si>
  <si>
    <t>FONDO SPECIALE EQUITA' LIVELLO DEI SERVIZI</t>
  </si>
  <si>
    <t>CONTRIBUTO DALLO STATO PER ASSUNZIONE PERSONALE A TEMPO DETERMINATO PER DANNI MALTEMPO</t>
  </si>
  <si>
    <t>CONTRIBUTO STATO PER TRASPORTO PERSONE CON DISABILITA'</t>
  </si>
  <si>
    <t>Patrimonio mondiale. Sviluppo del centro storico. Urbino Capoluogo.Decoro Urbano</t>
  </si>
  <si>
    <t>Polizia Municipale e Amministrativa Demografici</t>
  </si>
  <si>
    <t>CONTRIBUTO STATO PER TARI MIUR</t>
  </si>
  <si>
    <t>Dirigenza Unica</t>
  </si>
  <si>
    <t>PNRR1.3.1. - PIATTAFORMA DIGITALE NAZIONALE DATI PDND ANNCSU COMUNI</t>
  </si>
  <si>
    <t>CONTRIBUTO DALLO STATO PER ISTRUZIONE: SPESE DI GESTIONE SCUOLE MATERNE</t>
  </si>
  <si>
    <t>2.01.01.01.002</t>
  </si>
  <si>
    <t>INPS PROGETTO HOME CARE PREMIUM</t>
  </si>
  <si>
    <t>2.01.01.03.000</t>
  </si>
  <si>
    <t>2.01.01.02.001</t>
  </si>
  <si>
    <t>Progettazione Opere Pubbliche</t>
  </si>
  <si>
    <t>CONTRIBUTO REGIONE PER GESTIONE INTEGRATA IAT</t>
  </si>
  <si>
    <t>CONTRIBUTO REGIONE SISTEMA INTEGRATO SERVIZI DI EDUCAZIONE E ISTRUZIONE A FAVORE BAMBINI 0-6 ANNI</t>
  </si>
  <si>
    <t>TRASFERIMENTO REGIONE PER INTERVENTI SOCIALI</t>
  </si>
  <si>
    <t>CONTRIBUTO REGIONE PER FORNITURA LIBRI DI TESTO (vedi azione uscita cap. 370505/2332)</t>
  </si>
  <si>
    <t>AMBITO - FONDI REGIONE PER PROGETTI SPECIFICI</t>
  </si>
  <si>
    <t>TRASFERIMENTI REGIONE PER LEGGE 18/96 DA RIPARTIRE TRA I COMUNI DELL'AMBITO</t>
  </si>
  <si>
    <t>AMBITO - FONDO NON AUTOSUFFICIENZA</t>
  </si>
  <si>
    <t>CONTRIBUTO REGIONE PR MARCHE FSE 2021 + 2027 Asse inclusione sociale OS 4.h Tirocini di inclusione sociale</t>
  </si>
  <si>
    <t>CONTRIBUTO REGIONE PR MARCHE FSE 2021 + 2027 Asse inclusione sociale OS 4.K Progetto di potenziamento degli ATS</t>
  </si>
  <si>
    <t>CONTRIBUTO REGIONE AZIONE DI SUPPORTO CAPACITAZIONE ATS 4</t>
  </si>
  <si>
    <t>CONTRIBUTO REGIONE PER TRASPORTO URBANO</t>
  </si>
  <si>
    <t>CONTRIBUTO DA COMUNI PER CO-FINANZIAMENTO AMBITO</t>
  </si>
  <si>
    <t>2.01.01.02.003</t>
  </si>
  <si>
    <t>CONTRIBUTO DA COMUNI PROGETTI AMBITO</t>
  </si>
  <si>
    <t>CONTRIBUTO DA COMUNI AUDITORE, TAVOLETO E MONTECALVO PER GESTIONE PLESSO CA' LANCIARINO</t>
  </si>
  <si>
    <t>CONTRIBUTO DA COMUNI PETRIANO, MONTECALVO E SASSOCORVARO-AUDITORE PER GESTIONE POLIZIA ASSOCIATA</t>
  </si>
  <si>
    <t>BONUS ANTICRISI</t>
  </si>
  <si>
    <t>2.01.03.02.002</t>
  </si>
  <si>
    <t>2.01.03.02.999</t>
  </si>
  <si>
    <t>CONTRIBUTO DA ENEL</t>
  </si>
  <si>
    <t>DIRITTI DI SEGRETERIA DIVERSI</t>
  </si>
  <si>
    <t>3.01.02.01.000</t>
  </si>
  <si>
    <t>DIRITTI DI SEGRETERIA ANAGRAFE PER CARTA IDENTITA ELETTRONICA (vedi articolo uscita 3303)</t>
  </si>
  <si>
    <t>Urbanisitca Edilizia</t>
  </si>
  <si>
    <t>DIRITTI SEGRETERIA AUTORIZZAZIONE TRASPORTO SALME</t>
  </si>
  <si>
    <t>SANZIONI AMMINISTRATIVE PROCEDIMENTI DI REGOLARIZZAZIONE LAVORI ABUSIVAMENTE REALIZZATI</t>
  </si>
  <si>
    <t>3.02.02.99.001</t>
  </si>
  <si>
    <t>PROVENTI MATERNE E REFEZIONI SCOLASTICHE</t>
  </si>
  <si>
    <t>3.01.02.01.008</t>
  </si>
  <si>
    <t>PROVENTI DIVERSI MENSA CENTRALIZZATA</t>
  </si>
  <si>
    <t>TRASPORTO SCOLASTICO CA' LANCIARINO</t>
  </si>
  <si>
    <t>3.01.02.01.016</t>
  </si>
  <si>
    <t>PROVENTI SERVIZIO NECROSCOPICO E CIMITERIALE</t>
  </si>
  <si>
    <t>3.01.02.01.014</t>
  </si>
  <si>
    <t>SERVIZIO MURATURA LOCULI E TOMBE (40-60) (vedi ex azione n. 5184))</t>
  </si>
  <si>
    <t>SERVIZIO DI INUMAZIONE, ESUMAZIONE E TRASLAZIONE SALME</t>
  </si>
  <si>
    <t>PROVENTI ASILI NIDO</t>
  </si>
  <si>
    <t>3.01.02.01.002</t>
  </si>
  <si>
    <t>PROVENTI COLONIE MARINE E MONTANE</t>
  </si>
  <si>
    <t>3.01.02.01.003</t>
  </si>
  <si>
    <t>PROVENTI GESTIONE IMPIANTI SPORTIVI</t>
  </si>
  <si>
    <t>3.01.02.01.006</t>
  </si>
  <si>
    <t>PROVENTI SERVIZI SOCIALI- ASSISTENZA DOMICILIARE</t>
  </si>
  <si>
    <t>3.01.02.01.999</t>
  </si>
  <si>
    <t>PROVENTI DA VACANZE ANZIANI</t>
  </si>
  <si>
    <t>SANZI0NI AMMINISTRATIVE DA FAMIGLIE</t>
  </si>
  <si>
    <t>3.02.02.01.000</t>
  </si>
  <si>
    <t>SANZIONI AMMINISTRATIVE DA IMPRESE</t>
  </si>
  <si>
    <t>3.02.03.01.003</t>
  </si>
  <si>
    <t>FITTI ATTIVI USO COMMERCIALE</t>
  </si>
  <si>
    <t>3.01.03.02.002</t>
  </si>
  <si>
    <t>WIND TELECOMUNICAZIONI - CANONE LOCAZIONE AFFITTO LOCALI USO NON ABITATIVO PER STAZIONI RADIO MOBILE</t>
  </si>
  <si>
    <t>3.01.03.02.000</t>
  </si>
  <si>
    <t>FITTI REALI FABBRICATI E TERRENI</t>
  </si>
  <si>
    <t>AFFITTO PALAZZO ODASI E LOCALE MUNICIPIO AD ACCADEMIA BELLE ARTI</t>
  </si>
  <si>
    <t>PROVENTI DIVERSI PER LUSO DI BENI E SERVIZI COMUNALI</t>
  </si>
  <si>
    <t>3.01.03.01.000</t>
  </si>
  <si>
    <t>AMAT - UTILIZZO TEATRO STAGIONE DI PROSA</t>
  </si>
  <si>
    <t>CELEBRAZIONE MATRIMONI CIVILI</t>
  </si>
  <si>
    <t>PROVENTI DA CAVE</t>
  </si>
  <si>
    <t>CONCESSIONE TEMPORANEA CORTI E GIARDINI INTERNI DI PALAZZI COMUNALI</t>
  </si>
  <si>
    <t>CANONE DI CONCESSIONE, OCCUPAZIONE AREE E SPAZI DEMANIALI DESTINATI AI MERCATI</t>
  </si>
  <si>
    <t>3.01.03.01.003</t>
  </si>
  <si>
    <t>CANONE CONCESSIONE LOCULI CIMITERIALI</t>
  </si>
  <si>
    <t>CANONE CONCESSIONE LOCULI CIMITERIALI VINCOLATO A COSTRUZIONE NUOVI LOCULI (articoli spesa 2837 e 2773)</t>
  </si>
  <si>
    <t>UTILI NETTI DELLE AZIENDE SPECIALI E PARTECIPATE</t>
  </si>
  <si>
    <t>3.04.03.01.001</t>
  </si>
  <si>
    <t>CANONE CONCESSIONE IMPIANTI RETE IDRICA (ex azione n. 5092)</t>
  </si>
  <si>
    <t>CANONE PER DISTRIBUZIONE GAS</t>
  </si>
  <si>
    <t>CANONE GESTIONE CASA DELLA MUSICA</t>
  </si>
  <si>
    <t>QUOTA VARIABILE 3% PALAZZETTO DELLO SPORT</t>
  </si>
  <si>
    <t>CANONE CONCESSIONE RESIDENZA MONTEFELTRO</t>
  </si>
  <si>
    <t>CANONE CONCESSIONE PISCINA F.LLI CERVI</t>
  </si>
  <si>
    <t>CONCESSIONE PALAGADANA</t>
  </si>
  <si>
    <t>CANONE CONCESSIONE TRENINO GOMMATO</t>
  </si>
  <si>
    <t>CANONE CONCESSORIO DIRITTO DI SUPERFICIE AREA DI PROPRIETA LOCALITA' SASSO</t>
  </si>
  <si>
    <t>CANONE CONCESSIONE CAMPO SPORTIVO VAREA</t>
  </si>
  <si>
    <t>CANONE DA URBINO SERVIZI SPA PER PARCHEGGIO PUBBLICO CROCE MISSIONARI DE ANGELIS</t>
  </si>
  <si>
    <t>CANONE CONCESSIONE GESTIONE STADIO MONTEFELTRO</t>
  </si>
  <si>
    <t>CANONE UNICO PATRIMONIALE DI CONCESSIONE, AUTORIZZAZIONE O ESPOSIZIONE PUBBLICITARIA</t>
  </si>
  <si>
    <t>3.01.03.01.002</t>
  </si>
  <si>
    <t>RECUPERO EVASIONE CANONE UNICO PATRIMONIALE DI CONCESSIONE, AUTORIZZAZIONE O ESPOSIZIONE PUBBLICITARIA</t>
  </si>
  <si>
    <t>CONCORSO DEI COMUNI DEL MANDAMENTO (RIMBORSO SPESE C.E.C.)</t>
  </si>
  <si>
    <t>3.05.02.03.002</t>
  </si>
  <si>
    <t>RIMBORSI DIVERSI</t>
  </si>
  <si>
    <t>3.05.02.03.000</t>
  </si>
  <si>
    <t>RIMBORSO REGIONE QUOTA MUTUO DEPURATORE SCHIETI</t>
  </si>
  <si>
    <t>SPESE PER DEMOLIZIONE OPERE ABUSIVE (vedi azione uscita n. 2628)</t>
  </si>
  <si>
    <t>RIMBORSO SPESE LEGATO ALBANI</t>
  </si>
  <si>
    <t>RIMBORSO DA PARTE I.S.I.A. PER SPESE RISCALDAMENTO</t>
  </si>
  <si>
    <t>ENTRATE DA RIMBORSI, RECUPERI E RESTITUZIONE SOMME NON DOVUTE O VERSATE IN ECCESSO (vedi spesa cap. 60801/1951)</t>
  </si>
  <si>
    <t>RIMBORSO SPESE URBINO SERVIZI PER LOCALI IN COMODATO D'USO</t>
  </si>
  <si>
    <t>ENTRATE DA RILEVAZIONI ISTAT</t>
  </si>
  <si>
    <t>MISURE COMPENSATIVE DISCARICA E IMPIANTO DI BIOSTABILIZZAZIONE DI CA' LUCIO</t>
  </si>
  <si>
    <t>3.05.02.01.001</t>
  </si>
  <si>
    <t>RIMBORSO PERSONALE COMANDATO</t>
  </si>
  <si>
    <t>3.05.99.99.999</t>
  </si>
  <si>
    <t>ENTRATE IVA DA SPLIT PAYMENT E REVERSE CHARGE SERVIZI COMMERCIALI</t>
  </si>
  <si>
    <t>SANZIONI CODICE DELLA STRADA A FAMIGLIE</t>
  </si>
  <si>
    <t>SANZIONI C.D.S. - RIMBORSO SPESE NOTIFICA</t>
  </si>
  <si>
    <t>SANZIONI AL CODICE DELLA STRADA RECUPERO ATTRAVERSO RUOLI ANNI PRECEDENTI IL 2015</t>
  </si>
  <si>
    <t>Previsioni competenza anno 2026</t>
  </si>
  <si>
    <t>Previsioni competenza anno 2027</t>
  </si>
  <si>
    <t>Previsioni competenza anno 2028</t>
  </si>
  <si>
    <t>TOTALI</t>
  </si>
  <si>
    <t>Titolo</t>
  </si>
  <si>
    <t>Previsioni 2026</t>
  </si>
  <si>
    <t>Note</t>
  </si>
  <si>
    <t>Previsioni 2027</t>
  </si>
  <si>
    <t>Previsioni 2028</t>
  </si>
  <si>
    <t>ALIENAZIONE STRAORDINARIA IMMOBILI PATRIMONIO COMUNALE</t>
  </si>
  <si>
    <t>4.04.01.08.000</t>
  </si>
  <si>
    <t>PNRR VIABILITA E PARCHEGGI - CUP B31B21003710001</t>
  </si>
  <si>
    <t>4.02.01.01.001</t>
  </si>
  <si>
    <t>finanzianzia articolo spesa 3605</t>
  </si>
  <si>
    <t>RIQUALIFICAZIONE AREE EDIFICI CENTRO STORICO DI URBINO - CUP B35F21000560001 (vedi uscita capitolo 209026 articolo 3606)</t>
  </si>
  <si>
    <t>finanzia articolo spesa 3606</t>
  </si>
  <si>
    <t>PNRR ENTRATA MISSIONE 4 COMPONENTE 1 INVESTIMENTO/SUBINVESTIMENTO 1.3 COSTRUZIONE PALESTRA SCOLASTICA A SERVIZIO SCUOLA ELEMENTARE SCHETI - CUP B31B22000840006 (Uscita Art. 3610)</t>
  </si>
  <si>
    <t>finanzia articolo spesa 3610</t>
  </si>
  <si>
    <t>PNRR ENTRATA MISSIONE 4 COMPONENTE 1 INVESTIMENTO/SUBINVESTIMENTO 1.1 COSTRUZIONE SCUOLA MATERNA - CUP B31B22000850006 ( Uscite Art. 3611</t>
  </si>
  <si>
    <t>4.02.01.01.002</t>
  </si>
  <si>
    <t>finanzia articolo spesa 3611</t>
  </si>
  <si>
    <t>PNRR ENTRATA MISSIONE 4 COMPONENTE 1 INVESTIMENTO/SUBINVESTIMENTO 1.2 - COSTRUZIONE MENSA SCUOLA ELEMENTARE GADANA CUP B35E22001160001 (vedi uscita capitolo 26608 articolo 3641) - codice 4.02.01.01.000</t>
  </si>
  <si>
    <t>finanzia articolo spesa 3641</t>
  </si>
  <si>
    <t>PNRR ENTRATA MISSIONE 5 COMPONENTE 2  INVESTIMENTO/SUBINVESTIMENTO 1.2 -  PROGETTO CON AMBITO TERRITORIALE SOCIALE (ATS) CUP B94H22000320001</t>
  </si>
  <si>
    <t>finanzia articolo spesa 3646</t>
  </si>
  <si>
    <t>PNRR ENTRATA MISSIONE 4 COMPONENTE 1 INVESTIMENTO/SUBINVESTIMENTO 1.1 COSTRUZIONE ASILO NIDO CUP B35F24000090006 (vedi uscita capitolo 26602 articolo 3725) - codice 4.02.01.01.000</t>
  </si>
  <si>
    <t>finanzia articolo spesa 3725</t>
  </si>
  <si>
    <t>PNRR - MISSIONE 2 - COMPONENTE 4 - INVESTIMENTO 2.1.A - RIPRISTINO DANNI MALTEMPO MAGGIO 2023 STRADA MINIERA LOCALITA' FORNACE CUP B37H23003500001 (vedi uscita Cap. 251034 articolo 3690)</t>
  </si>
  <si>
    <t>finanzia articolo spesa 3690</t>
  </si>
  <si>
    <t>PNRR - MISSIONE 2 - COMPONENTE 4 - INVESTIMENTO 2.1.A - RIPRISTINO DANNI MALTEMPO MAGGIO 2023 VIA LUMUNBA CUP B38H23001230003 (spesa 251034/3730)</t>
  </si>
  <si>
    <t>finanzia articolo spesa 3730</t>
  </si>
  <si>
    <t>PNRR - MISSIONE 2 - COMPONENTE 4 - INVESTIMENTO 2.1.A - RIPRISTINO DANNI MALTEMPO MAGGIO 2023 VIA SANTA MARIA POMONTE CUP B38H24000570003 (vedi uscita capitolo 251034 articolo 3733)</t>
  </si>
  <si>
    <t>finanzia articolo 3733</t>
  </si>
  <si>
    <t>RIQUALIFICAZIONE E VALORIZZAZIONE BORGO CAVALLINO</t>
  </si>
  <si>
    <t>4.02.01.01.000</t>
  </si>
  <si>
    <t>finanzia articolo spesa 3532</t>
  </si>
  <si>
    <t>RIQUALIFICAZIONE E VALORIZZAZIONE BORGO SCHIETI</t>
  </si>
  <si>
    <t>finanzia articolo spesa 3533</t>
  </si>
  <si>
    <t>RIQUALIFICAZIONE E VALORIZZAZIONE PIEVE DI CAGNA</t>
  </si>
  <si>
    <t>finanzia articolo spesa 3534</t>
  </si>
  <si>
    <t>RIQUALIFICAZIONE E VALORIZZAZIONE BORGO TORRE S. TOMMASO</t>
  </si>
  <si>
    <t>finanzia articolo spesa 3535</t>
  </si>
  <si>
    <t>CONTRIBUTO MINISTERO PER EFFICIENTAMENTO ENERGETICO EDIFICI COMUNALI</t>
  </si>
  <si>
    <t>finanzia articolo spesa 3603</t>
  </si>
  <si>
    <t>CONTRIBUTO MINISTERO INTERVENTI SUL PATRIMONIO FRAZIONI GADANA, CA MAZZASETTE, SCHIETI (sala civica e campetto multifunzionale)</t>
  </si>
  <si>
    <t>GSE CONTO TERMICO IMMOBILE ATS STRADA ROSSA - CONTRIBUTO MEF</t>
  </si>
  <si>
    <t>finanzia articolo spesa 3759</t>
  </si>
  <si>
    <t>CONTRIBUTO MINISTRO DELLA CULTURA "LEGGE 77 IL SISTEMA DI ASSISTENZA CULTURALE SEGNALETICA TURISTICA DEL CENTRO STORICO2 (vedi capitolo spesa 256050)</t>
  </si>
  <si>
    <t>finanzia articolo spesa 3687</t>
  </si>
  <si>
    <t>CONTRIBUTO MINISTERO PER RIQUALIFICAZIONE SEDE EX MEGAS</t>
  </si>
  <si>
    <t>finanzia articolo spesa 3463</t>
  </si>
  <si>
    <t xml:space="preserve">CONTRIBUTO MINISTERO PER AREA CAMPER </t>
  </si>
  <si>
    <t>Finanzia in parte articolo spesa 3774</t>
  </si>
  <si>
    <t>FINANZIAMENTO MINISTERO - RIQUALIFICAZIONE URBANA E SICUREZZA DELLE PERIFERIE (Ponte Armellina e Canavaccio) vedi uscita Cap. 209014 articolo 3333</t>
  </si>
  <si>
    <t>finanzia articolo spesa 5517</t>
  </si>
  <si>
    <t>CONTRIBUTO REGIONE PER SISTEMAZIONE MORFOGLOGICA TRATTO TERMINALE APSA SAN DONATO ( Art. Uscita 3700) </t>
  </si>
  <si>
    <t>finanzia articolo spesa 3700</t>
  </si>
  <si>
    <t>CONTRIBUTO REGIONE PER ATTUAZIONE PER LO SVILUPPO E LA DIFFUSIONE DELLA MOBILITA' ELETTRICA</t>
  </si>
  <si>
    <t>finanzia in parte articoli spesa 3772 e 3773</t>
  </si>
  <si>
    <t>CONTRIBUTO REGIONE PER RIPRISTINO INFRASTRUTTURE AGRICOLE STRADE VICINALI E INTERPODERALI (Cap. uscita 251035 articolo 3674)</t>
  </si>
  <si>
    <t>4.02.01.02.001</t>
  </si>
  <si>
    <t>finanzia articolo spesa 3674</t>
  </si>
  <si>
    <t>CONTRIBUTO REGIONE PER RIFACIMENTO MURO DI SOSTEGNO VIA DEI CAPPUCCINI</t>
  </si>
  <si>
    <t>finanzia articolo spesa 3472</t>
  </si>
  <si>
    <t>ONERI DI URBANIZZAZIONE DESTINATI A MANUTENZIONE ORDINARIA</t>
  </si>
  <si>
    <t>4.05.01.01.001</t>
  </si>
  <si>
    <t>CONTRIBUTO DA PRIVATI PER AREA CAMPER</t>
  </si>
  <si>
    <t>CONTRIBUTO DA PRIVATI PER RIQUALIFICAZIONE FUNZIONALE EX MEGAS -</t>
  </si>
  <si>
    <t>Finanzia per anno 2026 articolo spesa 3463</t>
  </si>
  <si>
    <t>MUTUO  PER EDIFICIO VOLPONI</t>
  </si>
  <si>
    <t>FPV DI PARTE CAPITALE</t>
  </si>
  <si>
    <t xml:space="preserve">Entrate correnti </t>
  </si>
  <si>
    <t xml:space="preserve">Spese correnti </t>
  </si>
  <si>
    <t>FPV di parte corrente</t>
  </si>
  <si>
    <t>Titolo I</t>
  </si>
  <si>
    <t>Titolo II</t>
  </si>
  <si>
    <t>Titolo III</t>
  </si>
  <si>
    <t>Totale entrate correnti</t>
  </si>
  <si>
    <t>Entrate in conto capitale</t>
  </si>
  <si>
    <t>Spese in conto capitale</t>
  </si>
  <si>
    <t>FPV di parte capitale</t>
  </si>
  <si>
    <t>Titolo IV</t>
  </si>
  <si>
    <t>Titolo VI</t>
  </si>
  <si>
    <t>Totale entrate in conto capitale</t>
  </si>
  <si>
    <t>Titolo VII (anticipazioni)</t>
  </si>
  <si>
    <t>Titolo V</t>
  </si>
  <si>
    <t>Titolo IX (partite di giro)</t>
  </si>
  <si>
    <t>Titolo VII (partite di giro)</t>
  </si>
  <si>
    <t>Totale generale entrate</t>
  </si>
  <si>
    <t>Totale generale spese</t>
  </si>
  <si>
    <t>Equilibrio corrente</t>
  </si>
  <si>
    <t>Titolo I-II_III ed FPV</t>
  </si>
  <si>
    <t>Entrate per loculi cimitero (destinati al titolo II costruzione loculi)</t>
  </si>
  <si>
    <t>entrate titolo IV destintate a manutenzione ordinaria (oneri di urbanizzazione)</t>
  </si>
  <si>
    <t xml:space="preserve">parte entrate codice trada destinate al titolo II </t>
  </si>
  <si>
    <t>SALDI</t>
  </si>
  <si>
    <t>Equilibrio in conto capitale</t>
  </si>
  <si>
    <t>Entrate titolo IV e VI ed FPV</t>
  </si>
  <si>
    <t>Titolo II spesa</t>
  </si>
  <si>
    <t>A detrarre entrate destinate a spese correnti</t>
  </si>
  <si>
    <t>entrate per loculi cimitero</t>
  </si>
  <si>
    <t>parte entrate da codice strada</t>
  </si>
  <si>
    <t>titolo II</t>
  </si>
  <si>
    <t xml:space="preserve">Titolo II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</si>
</sst>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C00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rgb="FF181884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305E9A"/>
      </right>
      <top style="thin">
        <color rgb="FF305E9A"/>
      </top>
      <bottom style="thin">
        <color rgb="FF305E9A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44">
    <xf numFmtId="0" fontId="0" fillId="0" borderId="0" xfId="0"/>
    <xf numFmtId="0" fontId="18" fillId="33" borderId="12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9" fillId="0" borderId="0" xfId="0" applyFont="1"/>
    <xf numFmtId="0" fontId="19" fillId="0" borderId="12" xfId="0" applyFont="1" applyBorder="1"/>
    <xf numFmtId="0" fontId="19" fillId="0" borderId="12" xfId="0" applyFont="1" applyBorder="1" applyAlignment="1">
      <alignment wrapText="1"/>
    </xf>
    <xf numFmtId="4" fontId="19" fillId="0" borderId="12" xfId="0" applyNumberFormat="1" applyFont="1" applyBorder="1"/>
    <xf numFmtId="0" fontId="19" fillId="0" borderId="14" xfId="0" applyFont="1" applyBorder="1"/>
    <xf numFmtId="0" fontId="19" fillId="0" borderId="11" xfId="0" applyFont="1" applyBorder="1"/>
    <xf numFmtId="0" fontId="19" fillId="0" borderId="0" xfId="0" applyFont="1" applyAlignment="1">
      <alignment wrapText="1"/>
    </xf>
    <xf numFmtId="0" fontId="20" fillId="0" borderId="12" xfId="0" applyFont="1" applyBorder="1"/>
    <xf numFmtId="0" fontId="20" fillId="0" borderId="12" xfId="0" applyFont="1" applyBorder="1" applyAlignment="1">
      <alignment wrapText="1"/>
    </xf>
    <xf numFmtId="4" fontId="20" fillId="0" borderId="12" xfId="0" applyNumberFormat="1" applyFont="1" applyBorder="1"/>
    <xf numFmtId="0" fontId="20" fillId="0" borderId="0" xfId="0" applyFont="1"/>
    <xf numFmtId="0" fontId="21" fillId="33" borderId="12" xfId="0" applyFont="1" applyFill="1" applyBorder="1" applyAlignment="1">
      <alignment horizontal="center" wrapText="1"/>
    </xf>
    <xf numFmtId="43" fontId="21" fillId="33" borderId="12" xfId="1" applyFont="1" applyFill="1" applyBorder="1" applyAlignment="1">
      <alignment horizontal="center" wrapText="1"/>
    </xf>
    <xf numFmtId="0" fontId="22" fillId="0" borderId="12" xfId="0" applyFont="1" applyBorder="1"/>
    <xf numFmtId="0" fontId="22" fillId="0" borderId="12" xfId="0" applyFont="1" applyBorder="1" applyAlignment="1">
      <alignment wrapText="1"/>
    </xf>
    <xf numFmtId="4" fontId="22" fillId="0" borderId="12" xfId="0" applyNumberFormat="1" applyFont="1" applyBorder="1"/>
    <xf numFmtId="43" fontId="22" fillId="0" borderId="12" xfId="1" applyFont="1" applyBorder="1" applyAlignment="1">
      <alignment wrapText="1"/>
    </xf>
    <xf numFmtId="43" fontId="22" fillId="0" borderId="12" xfId="1" applyFont="1" applyBorder="1"/>
    <xf numFmtId="4" fontId="22" fillId="0" borderId="12" xfId="0" applyNumberFormat="1" applyFont="1" applyBorder="1" applyAlignment="1">
      <alignment wrapText="1"/>
    </xf>
    <xf numFmtId="0" fontId="23" fillId="0" borderId="12" xfId="0" applyFont="1" applyBorder="1"/>
    <xf numFmtId="0" fontId="22" fillId="0" borderId="12" xfId="0" applyFont="1" applyFill="1" applyBorder="1" applyAlignment="1">
      <alignment horizontal="left" wrapText="1"/>
    </xf>
    <xf numFmtId="0" fontId="23" fillId="0" borderId="12" xfId="0" applyFont="1" applyBorder="1" applyAlignment="1">
      <alignment wrapText="1"/>
    </xf>
    <xf numFmtId="0" fontId="25" fillId="0" borderId="12" xfId="43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43" fontId="0" fillId="0" borderId="12" xfId="1" applyFont="1" applyBorder="1" applyAlignment="1"/>
    <xf numFmtId="43" fontId="0" fillId="0" borderId="12" xfId="1" applyFont="1" applyBorder="1"/>
    <xf numFmtId="4" fontId="0" fillId="0" borderId="12" xfId="0" applyNumberFormat="1" applyBorder="1"/>
    <xf numFmtId="0" fontId="27" fillId="0" borderId="12" xfId="0" applyFont="1" applyBorder="1"/>
    <xf numFmtId="0" fontId="27" fillId="0" borderId="12" xfId="0" applyFont="1" applyBorder="1" applyAlignment="1">
      <alignment wrapText="1"/>
    </xf>
    <xf numFmtId="4" fontId="27" fillId="0" borderId="12" xfId="0" applyNumberFormat="1" applyFont="1" applyBorder="1" applyAlignment="1">
      <alignment horizontal="center"/>
    </xf>
    <xf numFmtId="43" fontId="27" fillId="0" borderId="12" xfId="1" applyFont="1" applyBorder="1"/>
    <xf numFmtId="4" fontId="27" fillId="0" borderId="12" xfId="0" applyNumberFormat="1" applyFont="1" applyBorder="1"/>
    <xf numFmtId="0" fontId="16" fillId="0" borderId="0" xfId="0" applyFont="1"/>
    <xf numFmtId="43" fontId="16" fillId="0" borderId="12" xfId="1" applyFont="1" applyBorder="1"/>
    <xf numFmtId="0" fontId="16" fillId="0" borderId="12" xfId="0" applyFont="1" applyBorder="1"/>
    <xf numFmtId="43" fontId="16" fillId="0" borderId="12" xfId="0" applyNumberFormat="1" applyFont="1" applyBorder="1"/>
    <xf numFmtId="43" fontId="0" fillId="0" borderId="12" xfId="0" applyNumberFormat="1" applyBorder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rmale_Foglio1" xfId="43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2"/>
  <sheetViews>
    <sheetView showGridLines="0" topLeftCell="E94" workbookViewId="0">
      <selection activeCell="H14" sqref="H14"/>
    </sheetView>
  </sheetViews>
  <sheetFormatPr defaultRowHeight="12"/>
  <cols>
    <col min="1" max="1" width="9" style="5" customWidth="1"/>
    <col min="2" max="2" width="5.5703125" style="5" customWidth="1"/>
    <col min="3" max="3" width="58.85546875" style="11" customWidth="1"/>
    <col min="4" max="4" width="14.85546875" style="5" bestFit="1" customWidth="1"/>
    <col min="5" max="5" width="34.85546875" style="11" customWidth="1"/>
    <col min="6" max="6" width="29.7109375" style="5" customWidth="1"/>
    <col min="7" max="8" width="25.140625" style="5" bestFit="1" customWidth="1"/>
    <col min="9" max="9" width="12" style="5" bestFit="1" customWidth="1"/>
    <col min="10" max="10" width="9.5703125" style="5" bestFit="1" customWidth="1"/>
    <col min="11" max="11" width="13.140625" style="5" bestFit="1" customWidth="1"/>
    <col min="12" max="12" width="12.28515625" style="5" bestFit="1" customWidth="1"/>
    <col min="13" max="13" width="11.28515625" style="5" bestFit="1" customWidth="1"/>
    <col min="14" max="14" width="12.28515625" style="5" bestFit="1" customWidth="1"/>
    <col min="15" max="15" width="14.85546875" style="5" bestFit="1" customWidth="1"/>
    <col min="16" max="16" width="10" style="5" bestFit="1" customWidth="1"/>
    <col min="17" max="17" width="5.42578125" style="5" customWidth="1"/>
    <col min="18" max="18" width="8.28515625" style="5" customWidth="1"/>
    <col min="19" max="19" width="12.5703125" style="5" bestFit="1" customWidth="1"/>
    <col min="20" max="20" width="9" style="5" customWidth="1"/>
    <col min="21" max="21" width="20.5703125" style="5" bestFit="1" customWidth="1"/>
    <col min="22" max="22" width="18.42578125" style="5" bestFit="1" customWidth="1"/>
    <col min="23" max="16384" width="9.140625" style="5"/>
  </cols>
  <sheetData>
    <row r="1" spans="1:22" ht="24">
      <c r="A1" s="1" t="s">
        <v>1</v>
      </c>
      <c r="B1" s="1" t="s">
        <v>2</v>
      </c>
      <c r="C1" s="2" t="s">
        <v>3</v>
      </c>
      <c r="D1" s="1" t="s">
        <v>4</v>
      </c>
      <c r="E1" s="2" t="s">
        <v>5</v>
      </c>
      <c r="F1" s="2" t="s">
        <v>169</v>
      </c>
      <c r="G1" s="2" t="s">
        <v>170</v>
      </c>
      <c r="H1" s="2" t="s">
        <v>171</v>
      </c>
      <c r="I1" s="3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>
      <c r="A2" s="6">
        <v>123</v>
      </c>
      <c r="B2" s="6">
        <v>5003</v>
      </c>
      <c r="C2" s="7" t="s">
        <v>23</v>
      </c>
      <c r="D2" s="6" t="s">
        <v>21</v>
      </c>
      <c r="E2" s="7" t="s">
        <v>22</v>
      </c>
      <c r="F2" s="8">
        <v>5000</v>
      </c>
      <c r="G2" s="8">
        <v>5000</v>
      </c>
      <c r="H2" s="8">
        <v>5000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>
      <c r="A3" s="6">
        <v>131</v>
      </c>
      <c r="B3" s="6">
        <v>5371</v>
      </c>
      <c r="C3" s="7" t="s">
        <v>24</v>
      </c>
      <c r="D3" s="6" t="s">
        <v>25</v>
      </c>
      <c r="E3" s="7" t="s">
        <v>22</v>
      </c>
      <c r="F3" s="8">
        <v>3720000</v>
      </c>
      <c r="G3" s="8">
        <v>3750000</v>
      </c>
      <c r="H3" s="8">
        <v>3780000</v>
      </c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>
      <c r="A4" s="6">
        <v>132</v>
      </c>
      <c r="B4" s="6">
        <v>5473</v>
      </c>
      <c r="C4" s="7" t="s">
        <v>27</v>
      </c>
      <c r="D4" s="6" t="s">
        <v>26</v>
      </c>
      <c r="E4" s="7" t="s">
        <v>22</v>
      </c>
      <c r="F4" s="8">
        <v>600000</v>
      </c>
      <c r="G4" s="8">
        <v>600000</v>
      </c>
      <c r="H4" s="8">
        <v>600000</v>
      </c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>
      <c r="A5" s="6">
        <v>132</v>
      </c>
      <c r="B5" s="6">
        <v>5743</v>
      </c>
      <c r="C5" s="7" t="s">
        <v>28</v>
      </c>
      <c r="D5" s="6" t="s">
        <v>26</v>
      </c>
      <c r="E5" s="7" t="s">
        <v>22</v>
      </c>
      <c r="F5" s="8">
        <v>31153</v>
      </c>
      <c r="G5" s="8">
        <v>23931</v>
      </c>
      <c r="H5" s="8">
        <v>8769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>
      <c r="A6" s="6">
        <v>134</v>
      </c>
      <c r="B6" s="6">
        <v>5399</v>
      </c>
      <c r="C6" s="7" t="s">
        <v>29</v>
      </c>
      <c r="D6" s="6" t="s">
        <v>26</v>
      </c>
      <c r="E6" s="7" t="s">
        <v>22</v>
      </c>
      <c r="F6" s="8">
        <v>200000</v>
      </c>
      <c r="G6" s="8">
        <v>200000</v>
      </c>
      <c r="H6" s="8">
        <v>200000</v>
      </c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>
      <c r="A7" s="6">
        <v>501</v>
      </c>
      <c r="B7" s="6">
        <v>5007</v>
      </c>
      <c r="C7" s="7" t="s">
        <v>32</v>
      </c>
      <c r="D7" s="6" t="s">
        <v>33</v>
      </c>
      <c r="E7" s="7" t="s">
        <v>22</v>
      </c>
      <c r="F7" s="8">
        <v>1950000</v>
      </c>
      <c r="G7" s="8">
        <v>1960000</v>
      </c>
      <c r="H7" s="8">
        <v>1970000</v>
      </c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">
      <c r="A8" s="6">
        <v>502</v>
      </c>
      <c r="B8" s="6">
        <v>5460</v>
      </c>
      <c r="C8" s="7" t="s">
        <v>34</v>
      </c>
      <c r="D8" s="6" t="s">
        <v>35</v>
      </c>
      <c r="E8" s="7" t="s">
        <v>22</v>
      </c>
      <c r="F8" s="8">
        <v>15000</v>
      </c>
      <c r="G8" s="8">
        <v>15000</v>
      </c>
      <c r="H8" s="8">
        <v>15000</v>
      </c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>
      <c r="A9" s="6">
        <v>750</v>
      </c>
      <c r="B9" s="6">
        <v>5450</v>
      </c>
      <c r="C9" s="7" t="s">
        <v>36</v>
      </c>
      <c r="D9" s="6" t="s">
        <v>37</v>
      </c>
      <c r="E9" s="7" t="s">
        <v>22</v>
      </c>
      <c r="F9" s="8">
        <v>300000</v>
      </c>
      <c r="G9" s="8">
        <v>300000</v>
      </c>
      <c r="H9" s="8">
        <v>300000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6">
        <v>910</v>
      </c>
      <c r="B10" s="6">
        <v>5427</v>
      </c>
      <c r="C10" s="7" t="s">
        <v>38</v>
      </c>
      <c r="D10" s="6" t="s">
        <v>39</v>
      </c>
      <c r="E10" s="7" t="s">
        <v>22</v>
      </c>
      <c r="F10" s="8">
        <v>3682384</v>
      </c>
      <c r="G10" s="8">
        <v>3682384</v>
      </c>
      <c r="H10" s="8">
        <v>3682384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>
      <c r="A11" s="6">
        <v>1110</v>
      </c>
      <c r="B11" s="6">
        <v>5412</v>
      </c>
      <c r="C11" s="7" t="s">
        <v>40</v>
      </c>
      <c r="D11" s="6" t="s">
        <v>41</v>
      </c>
      <c r="E11" s="7" t="s">
        <v>31</v>
      </c>
      <c r="F11" s="8">
        <v>2437681.4300000002</v>
      </c>
      <c r="G11" s="8">
        <v>2437681.4300000002</v>
      </c>
      <c r="H11" s="8">
        <v>2437681.4300000002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>
      <c r="A12" s="6">
        <v>1305</v>
      </c>
      <c r="B12" s="6">
        <v>5428</v>
      </c>
      <c r="C12" s="7" t="s">
        <v>43</v>
      </c>
      <c r="D12" s="6" t="s">
        <v>30</v>
      </c>
      <c r="E12" s="7" t="s">
        <v>22</v>
      </c>
      <c r="F12" s="8">
        <v>59565</v>
      </c>
      <c r="G12" s="8">
        <v>59565</v>
      </c>
      <c r="H12" s="8">
        <v>59565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>
      <c r="A13" s="6">
        <v>1305</v>
      </c>
      <c r="B13" s="6">
        <v>5703</v>
      </c>
      <c r="C13" s="7" t="s">
        <v>44</v>
      </c>
      <c r="D13" s="6" t="s">
        <v>30</v>
      </c>
      <c r="E13" s="7" t="s">
        <v>22</v>
      </c>
      <c r="F13" s="8">
        <v>70000</v>
      </c>
      <c r="G13" s="8">
        <v>70000</v>
      </c>
      <c r="H13" s="8">
        <v>70000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4">
      <c r="A14" s="6">
        <v>1401</v>
      </c>
      <c r="B14" s="6">
        <v>5083</v>
      </c>
      <c r="C14" s="7" t="s">
        <v>46</v>
      </c>
      <c r="D14" s="6" t="s">
        <v>47</v>
      </c>
      <c r="E14" s="7" t="s">
        <v>48</v>
      </c>
      <c r="F14" s="8">
        <v>31500</v>
      </c>
      <c r="G14" s="8">
        <v>31500</v>
      </c>
      <c r="H14" s="8">
        <v>31500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4">
      <c r="A15" s="6">
        <v>1401</v>
      </c>
      <c r="B15" s="6">
        <v>5616</v>
      </c>
      <c r="C15" s="7" t="s">
        <v>50</v>
      </c>
      <c r="D15" s="6" t="s">
        <v>47</v>
      </c>
      <c r="E15" s="7" t="s">
        <v>42</v>
      </c>
      <c r="F15" s="8">
        <v>378011</v>
      </c>
      <c r="G15" s="8">
        <v>378011</v>
      </c>
      <c r="H15" s="8">
        <v>378011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4">
      <c r="A16" s="6">
        <v>1401</v>
      </c>
      <c r="B16" s="6">
        <v>5648</v>
      </c>
      <c r="C16" s="7" t="s">
        <v>51</v>
      </c>
      <c r="D16" s="6" t="s">
        <v>47</v>
      </c>
      <c r="E16" s="7" t="s">
        <v>42</v>
      </c>
      <c r="F16" s="8">
        <v>225272</v>
      </c>
      <c r="G16" s="8">
        <v>225272</v>
      </c>
      <c r="H16" s="8">
        <v>225272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4">
      <c r="A17" s="6">
        <v>1401</v>
      </c>
      <c r="B17" s="6">
        <v>5678</v>
      </c>
      <c r="C17" s="7" t="s">
        <v>52</v>
      </c>
      <c r="D17" s="6" t="s">
        <v>47</v>
      </c>
      <c r="E17" s="7" t="s">
        <v>42</v>
      </c>
      <c r="F17" s="8">
        <v>116464</v>
      </c>
      <c r="G17" s="8">
        <v>116464</v>
      </c>
      <c r="H17" s="8">
        <v>116464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>
      <c r="A18" s="6">
        <v>1401</v>
      </c>
      <c r="B18" s="6">
        <v>5708</v>
      </c>
      <c r="C18" s="7" t="s">
        <v>53</v>
      </c>
      <c r="D18" s="6" t="s">
        <v>47</v>
      </c>
      <c r="E18" s="7" t="s">
        <v>31</v>
      </c>
      <c r="F18" s="8">
        <v>24884</v>
      </c>
      <c r="G18" s="8">
        <v>24884</v>
      </c>
      <c r="H18" s="8">
        <v>24884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>
      <c r="A19" s="6">
        <v>1401</v>
      </c>
      <c r="B19" s="6">
        <v>5727</v>
      </c>
      <c r="C19" s="7" t="s">
        <v>54</v>
      </c>
      <c r="D19" s="6" t="s">
        <v>30</v>
      </c>
      <c r="E19" s="7" t="s">
        <v>31</v>
      </c>
      <c r="F19" s="8">
        <v>120051</v>
      </c>
      <c r="G19" s="8">
        <v>120051</v>
      </c>
      <c r="H19" s="8">
        <v>120051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4">
      <c r="A20" s="6">
        <v>1401</v>
      </c>
      <c r="B20" s="6">
        <v>5741</v>
      </c>
      <c r="C20" s="7" t="s">
        <v>55</v>
      </c>
      <c r="D20" s="6" t="s">
        <v>30</v>
      </c>
      <c r="E20" s="7" t="s">
        <v>31</v>
      </c>
      <c r="F20" s="8">
        <v>70467.77</v>
      </c>
      <c r="G20" s="6">
        <v>0</v>
      </c>
      <c r="H20" s="6">
        <v>0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>
      <c r="A21" s="6">
        <v>1401</v>
      </c>
      <c r="B21" s="6">
        <v>5748</v>
      </c>
      <c r="C21" s="7" t="s">
        <v>56</v>
      </c>
      <c r="D21" s="6" t="s">
        <v>30</v>
      </c>
      <c r="E21" s="7" t="s">
        <v>31</v>
      </c>
      <c r="F21" s="8">
        <v>17000</v>
      </c>
      <c r="G21" s="6">
        <v>0</v>
      </c>
      <c r="H21" s="6">
        <v>0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>
      <c r="A22" s="6">
        <v>1402</v>
      </c>
      <c r="B22" s="6">
        <v>5628</v>
      </c>
      <c r="C22" s="7" t="s">
        <v>59</v>
      </c>
      <c r="D22" s="6" t="s">
        <v>30</v>
      </c>
      <c r="E22" s="7" t="s">
        <v>22</v>
      </c>
      <c r="F22" s="8">
        <v>38000</v>
      </c>
      <c r="G22" s="8">
        <v>38000</v>
      </c>
      <c r="H22" s="8">
        <v>38000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>
      <c r="A23" s="6">
        <v>1415</v>
      </c>
      <c r="B23" s="6">
        <v>5757</v>
      </c>
      <c r="C23" s="7" t="s">
        <v>61</v>
      </c>
      <c r="D23" s="6" t="s">
        <v>30</v>
      </c>
      <c r="E23" s="7" t="s">
        <v>60</v>
      </c>
      <c r="F23" s="8">
        <v>18990.54</v>
      </c>
      <c r="G23" s="6">
        <v>0</v>
      </c>
      <c r="H23" s="6">
        <v>0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>
      <c r="A24" s="6">
        <v>1700</v>
      </c>
      <c r="B24" s="6">
        <v>5025</v>
      </c>
      <c r="C24" s="7" t="s">
        <v>62</v>
      </c>
      <c r="D24" s="6" t="s">
        <v>63</v>
      </c>
      <c r="E24" s="7" t="s">
        <v>48</v>
      </c>
      <c r="F24" s="8">
        <v>30000</v>
      </c>
      <c r="G24" s="8">
        <v>30000</v>
      </c>
      <c r="H24" s="8">
        <v>30000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4">
      <c r="A25" s="6">
        <v>1750</v>
      </c>
      <c r="B25" s="6">
        <v>5401</v>
      </c>
      <c r="C25" s="7" t="s">
        <v>64</v>
      </c>
      <c r="D25" s="6" t="s">
        <v>65</v>
      </c>
      <c r="E25" s="7" t="s">
        <v>42</v>
      </c>
      <c r="F25" s="8">
        <v>48000</v>
      </c>
      <c r="G25" s="8">
        <v>48000</v>
      </c>
      <c r="H25" s="8">
        <v>48000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4">
      <c r="A26" s="6">
        <v>1900</v>
      </c>
      <c r="B26" s="6">
        <v>5591</v>
      </c>
      <c r="C26" s="7" t="s">
        <v>68</v>
      </c>
      <c r="D26" s="6" t="s">
        <v>66</v>
      </c>
      <c r="E26" s="7" t="s">
        <v>45</v>
      </c>
      <c r="F26" s="8">
        <v>17500</v>
      </c>
      <c r="G26" s="8">
        <v>17500</v>
      </c>
      <c r="H26" s="8">
        <v>17500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>
      <c r="A27" s="6">
        <v>2000</v>
      </c>
      <c r="B27" s="6">
        <v>5233</v>
      </c>
      <c r="C27" s="7" t="s">
        <v>69</v>
      </c>
      <c r="D27" s="6" t="s">
        <v>66</v>
      </c>
      <c r="E27" s="7" t="s">
        <v>48</v>
      </c>
      <c r="F27" s="8">
        <v>35000</v>
      </c>
      <c r="G27" s="8">
        <v>35000</v>
      </c>
      <c r="H27" s="8">
        <v>35000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>
      <c r="A28" s="6">
        <v>2702</v>
      </c>
      <c r="B28" s="6">
        <v>5032</v>
      </c>
      <c r="C28" s="7" t="s">
        <v>70</v>
      </c>
      <c r="D28" s="6" t="s">
        <v>66</v>
      </c>
      <c r="E28" s="7" t="s">
        <v>42</v>
      </c>
      <c r="F28" s="8">
        <v>100000</v>
      </c>
      <c r="G28" s="8">
        <v>100000</v>
      </c>
      <c r="H28" s="8">
        <v>100000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>
      <c r="A29" s="6">
        <v>2702</v>
      </c>
      <c r="B29" s="6">
        <v>5128</v>
      </c>
      <c r="C29" s="7" t="s">
        <v>71</v>
      </c>
      <c r="D29" s="6" t="s">
        <v>66</v>
      </c>
      <c r="E29" s="7" t="s">
        <v>48</v>
      </c>
      <c r="F29" s="8">
        <v>25000</v>
      </c>
      <c r="G29" s="8">
        <v>25000</v>
      </c>
      <c r="H29" s="8">
        <v>25000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>
      <c r="A30" s="6">
        <v>2703</v>
      </c>
      <c r="B30" s="6">
        <v>5250</v>
      </c>
      <c r="C30" s="7" t="s">
        <v>72</v>
      </c>
      <c r="D30" s="6" t="s">
        <v>66</v>
      </c>
      <c r="E30" s="7" t="s">
        <v>42</v>
      </c>
      <c r="F30" s="8">
        <v>400000</v>
      </c>
      <c r="G30" s="8">
        <v>400000</v>
      </c>
      <c r="H30" s="8">
        <v>400000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>
      <c r="A31" s="6">
        <v>2703</v>
      </c>
      <c r="B31" s="6">
        <v>5270</v>
      </c>
      <c r="C31" s="7" t="s">
        <v>73</v>
      </c>
      <c r="D31" s="6" t="s">
        <v>66</v>
      </c>
      <c r="E31" s="7" t="s">
        <v>42</v>
      </c>
      <c r="F31" s="8">
        <v>150000</v>
      </c>
      <c r="G31" s="8">
        <v>150000</v>
      </c>
      <c r="H31" s="8">
        <v>150000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>
      <c r="A32" s="6">
        <v>2703</v>
      </c>
      <c r="B32" s="6">
        <v>5385</v>
      </c>
      <c r="C32" s="7" t="s">
        <v>74</v>
      </c>
      <c r="D32" s="6" t="s">
        <v>66</v>
      </c>
      <c r="E32" s="7" t="s">
        <v>42</v>
      </c>
      <c r="F32" s="8">
        <v>400000</v>
      </c>
      <c r="G32" s="8">
        <v>400000</v>
      </c>
      <c r="H32" s="8">
        <v>400000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4">
      <c r="A33" s="6">
        <v>2703</v>
      </c>
      <c r="B33" s="6">
        <v>5686</v>
      </c>
      <c r="C33" s="7" t="s">
        <v>75</v>
      </c>
      <c r="D33" s="6" t="s">
        <v>66</v>
      </c>
      <c r="E33" s="7" t="s">
        <v>42</v>
      </c>
      <c r="F33" s="8">
        <v>26000</v>
      </c>
      <c r="G33" s="6">
        <v>0</v>
      </c>
      <c r="H33" s="6">
        <v>0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4">
      <c r="A34" s="6">
        <v>2703</v>
      </c>
      <c r="B34" s="6">
        <v>5687</v>
      </c>
      <c r="C34" s="7" t="s">
        <v>76</v>
      </c>
      <c r="D34" s="6" t="s">
        <v>66</v>
      </c>
      <c r="E34" s="7" t="s">
        <v>42</v>
      </c>
      <c r="F34" s="8">
        <v>498692</v>
      </c>
      <c r="G34" s="8">
        <v>498692</v>
      </c>
      <c r="H34" s="8">
        <v>498692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4">
      <c r="A35" s="6">
        <v>2703</v>
      </c>
      <c r="B35" s="6">
        <v>5728</v>
      </c>
      <c r="C35" s="7" t="s">
        <v>77</v>
      </c>
      <c r="D35" s="6" t="s">
        <v>66</v>
      </c>
      <c r="E35" s="7" t="s">
        <v>42</v>
      </c>
      <c r="F35" s="8">
        <v>80000</v>
      </c>
      <c r="G35" s="8">
        <v>80000</v>
      </c>
      <c r="H35" s="8">
        <v>80000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4">
      <c r="A36" s="6">
        <v>2800</v>
      </c>
      <c r="B36" s="6">
        <v>5079</v>
      </c>
      <c r="C36" s="7" t="s">
        <v>78</v>
      </c>
      <c r="D36" s="6" t="s">
        <v>66</v>
      </c>
      <c r="E36" s="7" t="s">
        <v>48</v>
      </c>
      <c r="F36" s="8">
        <v>1716000</v>
      </c>
      <c r="G36" s="8">
        <v>1716000</v>
      </c>
      <c r="H36" s="8">
        <v>1716000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4">
      <c r="A37" s="6">
        <v>3331</v>
      </c>
      <c r="B37" s="6">
        <v>5164</v>
      </c>
      <c r="C37" s="7" t="s">
        <v>79</v>
      </c>
      <c r="D37" s="6" t="s">
        <v>80</v>
      </c>
      <c r="E37" s="7" t="s">
        <v>42</v>
      </c>
      <c r="F37" s="8">
        <v>277301.68</v>
      </c>
      <c r="G37" s="8">
        <v>554603.36</v>
      </c>
      <c r="H37" s="8">
        <v>554603.36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4">
      <c r="A38" s="6">
        <v>3331</v>
      </c>
      <c r="B38" s="6">
        <v>5252</v>
      </c>
      <c r="C38" s="7" t="s">
        <v>81</v>
      </c>
      <c r="D38" s="6" t="s">
        <v>80</v>
      </c>
      <c r="E38" s="7" t="s">
        <v>42</v>
      </c>
      <c r="F38" s="8">
        <v>49503.25</v>
      </c>
      <c r="G38" s="8">
        <v>49503.25</v>
      </c>
      <c r="H38" s="8">
        <v>49503.25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4">
      <c r="A39" s="6">
        <v>3331</v>
      </c>
      <c r="B39" s="6">
        <v>5491</v>
      </c>
      <c r="C39" s="7" t="s">
        <v>82</v>
      </c>
      <c r="D39" s="6" t="s">
        <v>80</v>
      </c>
      <c r="E39" s="7" t="s">
        <v>48</v>
      </c>
      <c r="F39" s="8">
        <v>129850.8</v>
      </c>
      <c r="G39" s="8">
        <v>129850.8</v>
      </c>
      <c r="H39" s="8">
        <v>129850.8</v>
      </c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4">
      <c r="A40" s="6">
        <v>3331</v>
      </c>
      <c r="B40" s="6">
        <v>5754</v>
      </c>
      <c r="C40" s="7" t="s">
        <v>83</v>
      </c>
      <c r="D40" s="6" t="s">
        <v>80</v>
      </c>
      <c r="E40" s="7" t="s">
        <v>58</v>
      </c>
      <c r="F40" s="8">
        <v>5000</v>
      </c>
      <c r="G40" s="8">
        <v>5000</v>
      </c>
      <c r="H40" s="8">
        <v>5000</v>
      </c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4">
      <c r="A41" s="6">
        <v>3333</v>
      </c>
      <c r="B41" s="6">
        <v>5747</v>
      </c>
      <c r="C41" s="7" t="s">
        <v>84</v>
      </c>
      <c r="D41" s="6" t="s">
        <v>85</v>
      </c>
      <c r="E41" s="7" t="s">
        <v>42</v>
      </c>
      <c r="F41" s="8">
        <v>4500</v>
      </c>
      <c r="G41" s="6">
        <v>0</v>
      </c>
      <c r="H41" s="6">
        <v>0</v>
      </c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4">
      <c r="A42" s="6">
        <v>3360</v>
      </c>
      <c r="B42" s="6">
        <v>5756</v>
      </c>
      <c r="C42" s="7" t="s">
        <v>87</v>
      </c>
      <c r="D42" s="6" t="s">
        <v>86</v>
      </c>
      <c r="E42" s="7" t="s">
        <v>49</v>
      </c>
      <c r="F42" s="8">
        <v>9400</v>
      </c>
      <c r="G42" s="6">
        <v>0</v>
      </c>
      <c r="H42" s="6">
        <v>0</v>
      </c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>
      <c r="A43" s="6">
        <v>3500</v>
      </c>
      <c r="B43" s="6">
        <v>5042</v>
      </c>
      <c r="C43" s="7" t="s">
        <v>88</v>
      </c>
      <c r="D43" s="6" t="s">
        <v>89</v>
      </c>
      <c r="E43" s="7" t="s">
        <v>31</v>
      </c>
      <c r="F43" s="8">
        <v>185000</v>
      </c>
      <c r="G43" s="8">
        <v>185000</v>
      </c>
      <c r="H43" s="8">
        <v>185000</v>
      </c>
      <c r="I43" s="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4">
      <c r="A44" s="6">
        <v>3500</v>
      </c>
      <c r="B44" s="6">
        <v>5493</v>
      </c>
      <c r="C44" s="7" t="s">
        <v>90</v>
      </c>
      <c r="D44" s="6" t="s">
        <v>89</v>
      </c>
      <c r="E44" s="7" t="s">
        <v>58</v>
      </c>
      <c r="F44" s="8">
        <v>35000</v>
      </c>
      <c r="G44" s="8">
        <v>35000</v>
      </c>
      <c r="H44" s="8">
        <v>35000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4">
      <c r="A45" s="6">
        <v>3500</v>
      </c>
      <c r="B45" s="6">
        <v>5704</v>
      </c>
      <c r="C45" s="7" t="s">
        <v>92</v>
      </c>
      <c r="D45" s="6" t="s">
        <v>89</v>
      </c>
      <c r="E45" s="7" t="s">
        <v>49</v>
      </c>
      <c r="F45" s="8">
        <v>8000</v>
      </c>
      <c r="G45" s="8">
        <v>8000</v>
      </c>
      <c r="H45" s="8">
        <v>8000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4">
      <c r="A46" s="6">
        <v>3500</v>
      </c>
      <c r="B46" s="6">
        <v>5744</v>
      </c>
      <c r="C46" s="7" t="s">
        <v>93</v>
      </c>
      <c r="D46" s="6" t="s">
        <v>94</v>
      </c>
      <c r="E46" s="7" t="s">
        <v>91</v>
      </c>
      <c r="F46" s="8">
        <v>32000</v>
      </c>
      <c r="G46" s="8">
        <v>15000</v>
      </c>
      <c r="H46" s="8">
        <v>15000</v>
      </c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4">
      <c r="A47" s="6">
        <v>4101</v>
      </c>
      <c r="B47" s="6">
        <v>5044</v>
      </c>
      <c r="C47" s="7" t="s">
        <v>95</v>
      </c>
      <c r="D47" s="6" t="s">
        <v>96</v>
      </c>
      <c r="E47" s="7" t="s">
        <v>48</v>
      </c>
      <c r="F47" s="8">
        <v>465000</v>
      </c>
      <c r="G47" s="8">
        <v>470000</v>
      </c>
      <c r="H47" s="8">
        <v>475000</v>
      </c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4">
      <c r="A48" s="6">
        <v>4102</v>
      </c>
      <c r="B48" s="6">
        <v>5045</v>
      </c>
      <c r="C48" s="7" t="s">
        <v>97</v>
      </c>
      <c r="D48" s="6" t="s">
        <v>96</v>
      </c>
      <c r="E48" s="7" t="s">
        <v>48</v>
      </c>
      <c r="F48" s="8">
        <v>45000</v>
      </c>
      <c r="G48" s="8">
        <v>45000</v>
      </c>
      <c r="H48" s="8">
        <v>45000</v>
      </c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4">
      <c r="A49" s="6">
        <v>4103</v>
      </c>
      <c r="B49" s="6">
        <v>5506</v>
      </c>
      <c r="C49" s="7" t="s">
        <v>98</v>
      </c>
      <c r="D49" s="6" t="s">
        <v>99</v>
      </c>
      <c r="E49" s="7" t="s">
        <v>48</v>
      </c>
      <c r="F49" s="8">
        <v>3000</v>
      </c>
      <c r="G49" s="8">
        <v>3000</v>
      </c>
      <c r="H49" s="8">
        <v>3000</v>
      </c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4">
      <c r="A50" s="6">
        <v>4601</v>
      </c>
      <c r="B50" s="6">
        <v>5048</v>
      </c>
      <c r="C50" s="7" t="s">
        <v>100</v>
      </c>
      <c r="D50" s="6" t="s">
        <v>101</v>
      </c>
      <c r="E50" s="7" t="s">
        <v>49</v>
      </c>
      <c r="F50" s="8">
        <v>100000</v>
      </c>
      <c r="G50" s="8">
        <v>100000</v>
      </c>
      <c r="H50" s="8">
        <v>100000</v>
      </c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4">
      <c r="A51" s="6">
        <v>4602</v>
      </c>
      <c r="B51" s="6">
        <v>5230</v>
      </c>
      <c r="C51" s="7" t="s">
        <v>102</v>
      </c>
      <c r="D51" s="6" t="s">
        <v>101</v>
      </c>
      <c r="E51" s="7" t="s">
        <v>49</v>
      </c>
      <c r="F51" s="8">
        <v>16000</v>
      </c>
      <c r="G51" s="8">
        <v>16000</v>
      </c>
      <c r="H51" s="8">
        <v>16000</v>
      </c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4">
      <c r="A52" s="6">
        <v>4602</v>
      </c>
      <c r="B52" s="6">
        <v>5357</v>
      </c>
      <c r="C52" s="7" t="s">
        <v>103</v>
      </c>
      <c r="D52" s="6" t="s">
        <v>101</v>
      </c>
      <c r="E52" s="7" t="s">
        <v>49</v>
      </c>
      <c r="F52" s="8">
        <v>27000</v>
      </c>
      <c r="G52" s="8">
        <v>27000</v>
      </c>
      <c r="H52" s="8">
        <v>27000</v>
      </c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4">
      <c r="A53" s="6">
        <v>4800</v>
      </c>
      <c r="B53" s="6">
        <v>5052</v>
      </c>
      <c r="C53" s="7" t="s">
        <v>104</v>
      </c>
      <c r="D53" s="6" t="s">
        <v>105</v>
      </c>
      <c r="E53" s="7" t="s">
        <v>48</v>
      </c>
      <c r="F53" s="8">
        <v>257000</v>
      </c>
      <c r="G53" s="8">
        <v>257000</v>
      </c>
      <c r="H53" s="8">
        <v>257000</v>
      </c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4">
      <c r="A54" s="6">
        <v>4850</v>
      </c>
      <c r="B54" s="6">
        <v>5053</v>
      </c>
      <c r="C54" s="7" t="s">
        <v>106</v>
      </c>
      <c r="D54" s="6" t="s">
        <v>107</v>
      </c>
      <c r="E54" s="7" t="s">
        <v>48</v>
      </c>
      <c r="F54" s="8">
        <v>22000</v>
      </c>
      <c r="G54" s="8">
        <v>22000</v>
      </c>
      <c r="H54" s="8">
        <v>22000</v>
      </c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4">
      <c r="A55" s="6">
        <v>4901</v>
      </c>
      <c r="B55" s="6">
        <v>5054</v>
      </c>
      <c r="C55" s="7" t="s">
        <v>108</v>
      </c>
      <c r="D55" s="6" t="s">
        <v>109</v>
      </c>
      <c r="E55" s="7" t="s">
        <v>45</v>
      </c>
      <c r="F55" s="8">
        <v>4270</v>
      </c>
      <c r="G55" s="8">
        <v>4270</v>
      </c>
      <c r="H55" s="8">
        <v>4270</v>
      </c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4">
      <c r="A56" s="6">
        <v>5102</v>
      </c>
      <c r="B56" s="6">
        <v>5057</v>
      </c>
      <c r="C56" s="7" t="s">
        <v>110</v>
      </c>
      <c r="D56" s="6" t="s">
        <v>111</v>
      </c>
      <c r="E56" s="7" t="s">
        <v>42</v>
      </c>
      <c r="F56" s="8">
        <v>20000</v>
      </c>
      <c r="G56" s="8">
        <v>20000</v>
      </c>
      <c r="H56" s="8">
        <v>20000</v>
      </c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4">
      <c r="A57" s="6">
        <v>5104</v>
      </c>
      <c r="B57" s="6">
        <v>5058</v>
      </c>
      <c r="C57" s="7" t="s">
        <v>112</v>
      </c>
      <c r="D57" s="6" t="s">
        <v>107</v>
      </c>
      <c r="E57" s="7" t="s">
        <v>42</v>
      </c>
      <c r="F57" s="8">
        <v>6000</v>
      </c>
      <c r="G57" s="8">
        <v>6000</v>
      </c>
      <c r="H57" s="8">
        <v>6000</v>
      </c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4">
      <c r="A58" s="6">
        <v>5112</v>
      </c>
      <c r="B58" s="6">
        <v>5441</v>
      </c>
      <c r="C58" s="7" t="s">
        <v>113</v>
      </c>
      <c r="D58" s="6" t="s">
        <v>114</v>
      </c>
      <c r="E58" s="7" t="s">
        <v>58</v>
      </c>
      <c r="F58" s="8">
        <v>50000</v>
      </c>
      <c r="G58" s="8">
        <v>50000</v>
      </c>
      <c r="H58" s="8">
        <v>50000</v>
      </c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4">
      <c r="A59" s="6">
        <v>5113</v>
      </c>
      <c r="B59" s="6">
        <v>5442</v>
      </c>
      <c r="C59" s="7" t="s">
        <v>115</v>
      </c>
      <c r="D59" s="6" t="s">
        <v>116</v>
      </c>
      <c r="E59" s="7" t="s">
        <v>58</v>
      </c>
      <c r="F59" s="8">
        <v>3000</v>
      </c>
      <c r="G59" s="8">
        <v>3000</v>
      </c>
      <c r="H59" s="8">
        <v>3000</v>
      </c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4">
      <c r="A60" s="6">
        <v>5600</v>
      </c>
      <c r="B60" s="6">
        <v>5212</v>
      </c>
      <c r="C60" s="7" t="s">
        <v>117</v>
      </c>
      <c r="D60" s="6" t="s">
        <v>118</v>
      </c>
      <c r="E60" s="7" t="s">
        <v>49</v>
      </c>
      <c r="F60" s="8">
        <v>47000</v>
      </c>
      <c r="G60" s="8">
        <v>47000</v>
      </c>
      <c r="H60" s="8">
        <v>47000</v>
      </c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4">
      <c r="A61" s="6">
        <v>5700</v>
      </c>
      <c r="B61" s="6">
        <v>5064</v>
      </c>
      <c r="C61" s="7" t="s">
        <v>119</v>
      </c>
      <c r="D61" s="6" t="s">
        <v>120</v>
      </c>
      <c r="E61" s="7" t="s">
        <v>49</v>
      </c>
      <c r="F61" s="8">
        <v>31000</v>
      </c>
      <c r="G61" s="8">
        <v>31000</v>
      </c>
      <c r="H61" s="8">
        <v>31000</v>
      </c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4">
      <c r="A62" s="6">
        <v>5700</v>
      </c>
      <c r="B62" s="6">
        <v>5065</v>
      </c>
      <c r="C62" s="7" t="s">
        <v>121</v>
      </c>
      <c r="D62" s="6" t="s">
        <v>120</v>
      </c>
      <c r="E62" s="7" t="s">
        <v>49</v>
      </c>
      <c r="F62" s="8">
        <v>275000</v>
      </c>
      <c r="G62" s="8">
        <v>275000</v>
      </c>
      <c r="H62" s="8">
        <v>275000</v>
      </c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4">
      <c r="A63" s="6">
        <v>5710</v>
      </c>
      <c r="B63" s="6">
        <v>5654</v>
      </c>
      <c r="C63" s="7" t="s">
        <v>122</v>
      </c>
      <c r="D63" s="6" t="s">
        <v>120</v>
      </c>
      <c r="E63" s="7" t="s">
        <v>49</v>
      </c>
      <c r="F63" s="8">
        <v>65000</v>
      </c>
      <c r="G63" s="8">
        <v>65000</v>
      </c>
      <c r="H63" s="8">
        <v>65000</v>
      </c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4">
      <c r="A64" s="6">
        <v>5801</v>
      </c>
      <c r="B64" s="6">
        <v>5067</v>
      </c>
      <c r="C64" s="7" t="s">
        <v>123</v>
      </c>
      <c r="D64" s="6" t="s">
        <v>124</v>
      </c>
      <c r="E64" s="7" t="s">
        <v>49</v>
      </c>
      <c r="F64" s="8">
        <v>4500</v>
      </c>
      <c r="G64" s="8">
        <v>4500</v>
      </c>
      <c r="H64" s="8">
        <v>4500</v>
      </c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4">
      <c r="A65" s="6">
        <v>5801</v>
      </c>
      <c r="B65" s="6">
        <v>5215</v>
      </c>
      <c r="C65" s="7" t="s">
        <v>125</v>
      </c>
      <c r="D65" s="6" t="s">
        <v>124</v>
      </c>
      <c r="E65" s="7" t="s">
        <v>45</v>
      </c>
      <c r="F65" s="8">
        <v>5000</v>
      </c>
      <c r="G65" s="8">
        <v>5000</v>
      </c>
      <c r="H65" s="8">
        <v>5000</v>
      </c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4">
      <c r="A66" s="6">
        <v>5801</v>
      </c>
      <c r="B66" s="6">
        <v>5471</v>
      </c>
      <c r="C66" s="7" t="s">
        <v>126</v>
      </c>
      <c r="D66" s="6" t="s">
        <v>124</v>
      </c>
      <c r="E66" s="7" t="s">
        <v>58</v>
      </c>
      <c r="F66" s="8">
        <v>1000</v>
      </c>
      <c r="G66" s="8">
        <v>1000</v>
      </c>
      <c r="H66" s="8">
        <v>1000</v>
      </c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>
      <c r="A67" s="6">
        <v>5802</v>
      </c>
      <c r="B67" s="6">
        <v>5279</v>
      </c>
      <c r="C67" s="7" t="s">
        <v>127</v>
      </c>
      <c r="D67" s="6" t="s">
        <v>124</v>
      </c>
      <c r="E67" s="7" t="s">
        <v>91</v>
      </c>
      <c r="F67" s="8">
        <v>2500</v>
      </c>
      <c r="G67" s="8">
        <v>2500</v>
      </c>
      <c r="H67" s="8">
        <v>2500</v>
      </c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4">
      <c r="A68" s="6">
        <v>5802</v>
      </c>
      <c r="B68" s="6">
        <v>5384</v>
      </c>
      <c r="C68" s="7" t="s">
        <v>128</v>
      </c>
      <c r="D68" s="6" t="s">
        <v>124</v>
      </c>
      <c r="E68" s="7" t="s">
        <v>49</v>
      </c>
      <c r="F68" s="6">
        <v>500</v>
      </c>
      <c r="G68" s="6">
        <v>500</v>
      </c>
      <c r="H68" s="6">
        <v>500</v>
      </c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4">
      <c r="A69" s="6">
        <v>5803</v>
      </c>
      <c r="B69" s="6">
        <v>5567</v>
      </c>
      <c r="C69" s="7" t="s">
        <v>129</v>
      </c>
      <c r="D69" s="6" t="s">
        <v>130</v>
      </c>
      <c r="E69" s="7" t="s">
        <v>22</v>
      </c>
      <c r="F69" s="8">
        <v>26000</v>
      </c>
      <c r="G69" s="8">
        <v>26000</v>
      </c>
      <c r="H69" s="8">
        <v>26000</v>
      </c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4">
      <c r="A70" s="6">
        <v>5804</v>
      </c>
      <c r="B70" s="6">
        <v>5147</v>
      </c>
      <c r="C70" s="7" t="s">
        <v>131</v>
      </c>
      <c r="D70" s="6" t="s">
        <v>130</v>
      </c>
      <c r="E70" s="7" t="s">
        <v>49</v>
      </c>
      <c r="F70" s="8">
        <v>100000</v>
      </c>
      <c r="G70" s="8">
        <v>100000</v>
      </c>
      <c r="H70" s="8">
        <v>100000</v>
      </c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4">
      <c r="A71" s="6">
        <v>5804</v>
      </c>
      <c r="B71" s="6">
        <v>5541</v>
      </c>
      <c r="C71" s="7" t="s">
        <v>132</v>
      </c>
      <c r="D71" s="6" t="s">
        <v>130</v>
      </c>
      <c r="E71" s="7" t="s">
        <v>49</v>
      </c>
      <c r="F71" s="8">
        <v>680000</v>
      </c>
      <c r="G71" s="6">
        <v>0</v>
      </c>
      <c r="H71" s="6">
        <v>0</v>
      </c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4">
      <c r="A72" s="6">
        <v>6050</v>
      </c>
      <c r="B72" s="6">
        <v>5090</v>
      </c>
      <c r="C72" s="7" t="s">
        <v>133</v>
      </c>
      <c r="D72" s="6" t="s">
        <v>134</v>
      </c>
      <c r="E72" s="7" t="s">
        <v>48</v>
      </c>
      <c r="F72" s="8">
        <v>353789.64</v>
      </c>
      <c r="G72" s="8">
        <v>353789.64</v>
      </c>
      <c r="H72" s="8">
        <v>353789.64</v>
      </c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4">
      <c r="A73" s="6">
        <v>6102</v>
      </c>
      <c r="B73" s="6">
        <v>5227</v>
      </c>
      <c r="C73" s="7" t="s">
        <v>135</v>
      </c>
      <c r="D73" s="6" t="s">
        <v>130</v>
      </c>
      <c r="E73" s="7" t="s">
        <v>49</v>
      </c>
      <c r="F73" s="8">
        <v>288707.38</v>
      </c>
      <c r="G73" s="8">
        <v>288707.38</v>
      </c>
      <c r="H73" s="8">
        <v>288707.38</v>
      </c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4">
      <c r="A74" s="6">
        <v>6102</v>
      </c>
      <c r="B74" s="6">
        <v>5228</v>
      </c>
      <c r="C74" s="7" t="s">
        <v>136</v>
      </c>
      <c r="D74" s="6" t="s">
        <v>130</v>
      </c>
      <c r="E74" s="7" t="s">
        <v>49</v>
      </c>
      <c r="F74" s="8">
        <v>25000</v>
      </c>
      <c r="G74" s="8">
        <v>25000</v>
      </c>
      <c r="H74" s="8">
        <v>25000</v>
      </c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4">
      <c r="A75" s="6">
        <v>6102</v>
      </c>
      <c r="B75" s="6">
        <v>5337</v>
      </c>
      <c r="C75" s="7" t="s">
        <v>137</v>
      </c>
      <c r="D75" s="6" t="s">
        <v>130</v>
      </c>
      <c r="E75" s="7" t="s">
        <v>45</v>
      </c>
      <c r="F75" s="8">
        <v>4270</v>
      </c>
      <c r="G75" s="8">
        <v>4270</v>
      </c>
      <c r="H75" s="8">
        <v>4270</v>
      </c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4">
      <c r="A76" s="6">
        <v>6102</v>
      </c>
      <c r="B76" s="6">
        <v>5375</v>
      </c>
      <c r="C76" s="7" t="s">
        <v>138</v>
      </c>
      <c r="D76" s="6" t="s">
        <v>130</v>
      </c>
      <c r="E76" s="7" t="s">
        <v>45</v>
      </c>
      <c r="F76" s="6">
        <v>500</v>
      </c>
      <c r="G76" s="6">
        <v>500</v>
      </c>
      <c r="H76" s="6">
        <v>500</v>
      </c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4">
      <c r="A77" s="6">
        <v>6102</v>
      </c>
      <c r="B77" s="6">
        <v>5421</v>
      </c>
      <c r="C77" s="7" t="s">
        <v>139</v>
      </c>
      <c r="D77" s="6" t="s">
        <v>130</v>
      </c>
      <c r="E77" s="7" t="s">
        <v>42</v>
      </c>
      <c r="F77" s="8">
        <v>549000</v>
      </c>
      <c r="G77" s="8">
        <v>549000</v>
      </c>
      <c r="H77" s="8">
        <v>549000</v>
      </c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4">
      <c r="A78" s="6">
        <v>6102</v>
      </c>
      <c r="B78" s="6">
        <v>5435</v>
      </c>
      <c r="C78" s="7" t="s">
        <v>140</v>
      </c>
      <c r="D78" s="6" t="s">
        <v>130</v>
      </c>
      <c r="E78" s="7" t="s">
        <v>45</v>
      </c>
      <c r="F78" s="8">
        <v>5286.66</v>
      </c>
      <c r="G78" s="8">
        <v>5286.66</v>
      </c>
      <c r="H78" s="8">
        <v>5286.66</v>
      </c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4">
      <c r="A79" s="6">
        <v>6102</v>
      </c>
      <c r="B79" s="6">
        <v>5439</v>
      </c>
      <c r="C79" s="7" t="s">
        <v>141</v>
      </c>
      <c r="D79" s="6" t="s">
        <v>130</v>
      </c>
      <c r="E79" s="7" t="s">
        <v>45</v>
      </c>
      <c r="F79" s="6">
        <v>244</v>
      </c>
      <c r="G79" s="6">
        <v>244</v>
      </c>
      <c r="H79" s="6">
        <v>244</v>
      </c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4">
      <c r="A80" s="6">
        <v>6102</v>
      </c>
      <c r="B80" s="6">
        <v>5470</v>
      </c>
      <c r="C80" s="7" t="s">
        <v>142</v>
      </c>
      <c r="D80" s="6" t="s">
        <v>130</v>
      </c>
      <c r="E80" s="7" t="s">
        <v>45</v>
      </c>
      <c r="F80" s="8">
        <v>4270</v>
      </c>
      <c r="G80" s="8">
        <v>4270</v>
      </c>
      <c r="H80" s="8">
        <v>4270</v>
      </c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4">
      <c r="A81" s="6">
        <v>6102</v>
      </c>
      <c r="B81" s="6">
        <v>5507</v>
      </c>
      <c r="C81" s="7" t="s">
        <v>143</v>
      </c>
      <c r="D81" s="6" t="s">
        <v>130</v>
      </c>
      <c r="E81" s="7" t="s">
        <v>49</v>
      </c>
      <c r="F81" s="8">
        <v>6087.8</v>
      </c>
      <c r="G81" s="8">
        <v>6087.8</v>
      </c>
      <c r="H81" s="8">
        <v>6087.8</v>
      </c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4">
      <c r="A82" s="6">
        <v>6102</v>
      </c>
      <c r="B82" s="6">
        <v>5668</v>
      </c>
      <c r="C82" s="7" t="s">
        <v>144</v>
      </c>
      <c r="D82" s="6" t="s">
        <v>130</v>
      </c>
      <c r="E82" s="7" t="s">
        <v>45</v>
      </c>
      <c r="F82" s="8">
        <v>3220</v>
      </c>
      <c r="G82" s="8">
        <v>3220</v>
      </c>
      <c r="H82" s="8">
        <v>3220</v>
      </c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4">
      <c r="A83" s="6">
        <v>6102</v>
      </c>
      <c r="B83" s="6">
        <v>5739</v>
      </c>
      <c r="C83" s="7" t="s">
        <v>145</v>
      </c>
      <c r="D83" s="6" t="s">
        <v>130</v>
      </c>
      <c r="E83" s="7" t="s">
        <v>49</v>
      </c>
      <c r="F83" s="8">
        <v>10000</v>
      </c>
      <c r="G83" s="8">
        <v>10000</v>
      </c>
      <c r="H83" s="8">
        <v>10000</v>
      </c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4">
      <c r="A84" s="6">
        <v>6102</v>
      </c>
      <c r="B84" s="6">
        <v>5750</v>
      </c>
      <c r="C84" s="7" t="s">
        <v>146</v>
      </c>
      <c r="D84" s="6" t="s">
        <v>130</v>
      </c>
      <c r="E84" s="7" t="s">
        <v>45</v>
      </c>
      <c r="F84" s="8">
        <v>1220</v>
      </c>
      <c r="G84" s="8">
        <v>1220</v>
      </c>
      <c r="H84" s="8">
        <v>1220</v>
      </c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4">
      <c r="A85" s="6">
        <v>6103</v>
      </c>
      <c r="B85" s="6">
        <v>5566</v>
      </c>
      <c r="C85" s="7" t="s">
        <v>147</v>
      </c>
      <c r="D85" s="6" t="s">
        <v>148</v>
      </c>
      <c r="E85" s="7" t="s">
        <v>22</v>
      </c>
      <c r="F85" s="8">
        <v>296000</v>
      </c>
      <c r="G85" s="8">
        <v>296000</v>
      </c>
      <c r="H85" s="8">
        <v>296000</v>
      </c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4">
      <c r="A86" s="6">
        <v>6103</v>
      </c>
      <c r="B86" s="6">
        <v>5655</v>
      </c>
      <c r="C86" s="7" t="s">
        <v>149</v>
      </c>
      <c r="D86" s="6" t="s">
        <v>148</v>
      </c>
      <c r="E86" s="7" t="s">
        <v>22</v>
      </c>
      <c r="F86" s="8">
        <v>55784.86</v>
      </c>
      <c r="G86" s="8">
        <v>55784.86</v>
      </c>
      <c r="H86" s="8">
        <v>55784.86</v>
      </c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4">
      <c r="A87" s="6">
        <v>6200</v>
      </c>
      <c r="B87" s="6">
        <v>5070</v>
      </c>
      <c r="C87" s="7" t="s">
        <v>150</v>
      </c>
      <c r="D87" s="6" t="s">
        <v>151</v>
      </c>
      <c r="E87" s="7" t="s">
        <v>58</v>
      </c>
      <c r="F87" s="8">
        <v>21000</v>
      </c>
      <c r="G87" s="8">
        <v>21000</v>
      </c>
      <c r="H87" s="8">
        <v>21000</v>
      </c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>
      <c r="A88" s="6">
        <v>6301</v>
      </c>
      <c r="B88" s="6">
        <v>5071</v>
      </c>
      <c r="C88" s="7" t="s">
        <v>152</v>
      </c>
      <c r="D88" s="6" t="s">
        <v>153</v>
      </c>
      <c r="E88" s="7" t="s">
        <v>31</v>
      </c>
      <c r="F88" s="8">
        <v>35216.370000000003</v>
      </c>
      <c r="G88" s="8">
        <v>30368</v>
      </c>
      <c r="H88" s="8">
        <v>30368</v>
      </c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4">
      <c r="A89" s="6">
        <v>6301</v>
      </c>
      <c r="B89" s="6">
        <v>5148</v>
      </c>
      <c r="C89" s="7" t="s">
        <v>154</v>
      </c>
      <c r="D89" s="6" t="s">
        <v>153</v>
      </c>
      <c r="E89" s="7" t="s">
        <v>49</v>
      </c>
      <c r="F89" s="8">
        <v>52678</v>
      </c>
      <c r="G89" s="8">
        <v>52678</v>
      </c>
      <c r="H89" s="8">
        <v>52678</v>
      </c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4">
      <c r="A90" s="6">
        <v>6301</v>
      </c>
      <c r="B90" s="6">
        <v>5229</v>
      </c>
      <c r="C90" s="7" t="s">
        <v>155</v>
      </c>
      <c r="D90" s="6" t="s">
        <v>153</v>
      </c>
      <c r="E90" s="7" t="s">
        <v>91</v>
      </c>
      <c r="F90" s="8">
        <v>5000</v>
      </c>
      <c r="G90" s="8">
        <v>5000</v>
      </c>
      <c r="H90" s="8">
        <v>5000</v>
      </c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4">
      <c r="A91" s="6">
        <v>6301</v>
      </c>
      <c r="B91" s="6">
        <v>5298</v>
      </c>
      <c r="C91" s="7" t="s">
        <v>156</v>
      </c>
      <c r="D91" s="6" t="s">
        <v>153</v>
      </c>
      <c r="E91" s="7" t="s">
        <v>49</v>
      </c>
      <c r="F91" s="8">
        <v>50000</v>
      </c>
      <c r="G91" s="8">
        <v>50000</v>
      </c>
      <c r="H91" s="8">
        <v>50000</v>
      </c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4">
      <c r="A92" s="6">
        <v>6301</v>
      </c>
      <c r="B92" s="6">
        <v>5420</v>
      </c>
      <c r="C92" s="7" t="s">
        <v>157</v>
      </c>
      <c r="D92" s="6" t="s">
        <v>153</v>
      </c>
      <c r="E92" s="7" t="s">
        <v>49</v>
      </c>
      <c r="F92" s="8">
        <v>52000</v>
      </c>
      <c r="G92" s="8">
        <v>52000</v>
      </c>
      <c r="H92" s="8">
        <v>52000</v>
      </c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4">
      <c r="A93" s="6">
        <v>6301</v>
      </c>
      <c r="B93" s="6">
        <v>5437</v>
      </c>
      <c r="C93" s="7" t="s">
        <v>158</v>
      </c>
      <c r="D93" s="6" t="s">
        <v>153</v>
      </c>
      <c r="E93" s="7" t="s">
        <v>31</v>
      </c>
      <c r="F93" s="8">
        <v>5000</v>
      </c>
      <c r="G93" s="8">
        <v>5000</v>
      </c>
      <c r="H93" s="8">
        <v>5000</v>
      </c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4">
      <c r="A94" s="6">
        <v>6301</v>
      </c>
      <c r="B94" s="6">
        <v>5480</v>
      </c>
      <c r="C94" s="7" t="s">
        <v>159</v>
      </c>
      <c r="D94" s="6" t="s">
        <v>153</v>
      </c>
      <c r="E94" s="7" t="s">
        <v>49</v>
      </c>
      <c r="F94" s="8">
        <v>6400</v>
      </c>
      <c r="G94" s="8">
        <v>6400</v>
      </c>
      <c r="H94" s="8">
        <v>6400</v>
      </c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4">
      <c r="A95" s="6">
        <v>6301</v>
      </c>
      <c r="B95" s="6">
        <v>5485</v>
      </c>
      <c r="C95" s="7" t="s">
        <v>160</v>
      </c>
      <c r="D95" s="6" t="s">
        <v>153</v>
      </c>
      <c r="E95" s="7" t="s">
        <v>58</v>
      </c>
      <c r="F95" s="8">
        <v>7000</v>
      </c>
      <c r="G95" s="6">
        <v>0</v>
      </c>
      <c r="H95" s="6">
        <v>0</v>
      </c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4">
      <c r="A96" s="6">
        <v>6301</v>
      </c>
      <c r="B96" s="6">
        <v>5531</v>
      </c>
      <c r="C96" s="7" t="s">
        <v>161</v>
      </c>
      <c r="D96" s="6" t="s">
        <v>153</v>
      </c>
      <c r="E96" s="7" t="s">
        <v>57</v>
      </c>
      <c r="F96" s="8">
        <v>45000</v>
      </c>
      <c r="G96" s="8">
        <v>45000</v>
      </c>
      <c r="H96" s="8">
        <v>45000</v>
      </c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>
      <c r="A97" s="6">
        <v>6303</v>
      </c>
      <c r="B97" s="6">
        <v>5311</v>
      </c>
      <c r="C97" s="7" t="s">
        <v>163</v>
      </c>
      <c r="D97" s="6" t="s">
        <v>162</v>
      </c>
      <c r="E97" s="7" t="s">
        <v>31</v>
      </c>
      <c r="F97" s="8">
        <v>47000</v>
      </c>
      <c r="G97" s="6">
        <v>0</v>
      </c>
      <c r="H97" s="6">
        <v>0</v>
      </c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4">
      <c r="A98" s="6">
        <v>6500</v>
      </c>
      <c r="B98" s="6">
        <v>5446</v>
      </c>
      <c r="C98" s="7" t="s">
        <v>165</v>
      </c>
      <c r="D98" s="6" t="s">
        <v>164</v>
      </c>
      <c r="E98" s="7" t="s">
        <v>31</v>
      </c>
      <c r="F98" s="8">
        <v>180000</v>
      </c>
      <c r="G98" s="8">
        <v>180000</v>
      </c>
      <c r="H98" s="8">
        <v>180000</v>
      </c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4">
      <c r="A99" s="6">
        <v>52010</v>
      </c>
      <c r="B99" s="6">
        <v>5059</v>
      </c>
      <c r="C99" s="7" t="s">
        <v>166</v>
      </c>
      <c r="D99" s="6" t="s">
        <v>114</v>
      </c>
      <c r="E99" s="7" t="s">
        <v>58</v>
      </c>
      <c r="F99" s="8">
        <v>950000</v>
      </c>
      <c r="G99" s="8">
        <v>950000</v>
      </c>
      <c r="H99" s="8">
        <v>950000</v>
      </c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4">
      <c r="A100" s="6">
        <v>52011</v>
      </c>
      <c r="B100" s="6">
        <v>5430</v>
      </c>
      <c r="C100" s="7" t="s">
        <v>167</v>
      </c>
      <c r="D100" s="6" t="s">
        <v>114</v>
      </c>
      <c r="E100" s="7" t="s">
        <v>58</v>
      </c>
      <c r="F100" s="8">
        <v>120000</v>
      </c>
      <c r="G100" s="8">
        <v>120000</v>
      </c>
      <c r="H100" s="8">
        <v>120000</v>
      </c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4">
      <c r="A101" s="6">
        <v>52020</v>
      </c>
      <c r="B101" s="6">
        <v>5060</v>
      </c>
      <c r="C101" s="7" t="s">
        <v>168</v>
      </c>
      <c r="D101" s="6" t="s">
        <v>114</v>
      </c>
      <c r="E101" s="7" t="s">
        <v>58</v>
      </c>
      <c r="F101" s="8">
        <v>9000</v>
      </c>
      <c r="G101" s="8">
        <v>4000</v>
      </c>
      <c r="H101" s="8">
        <v>4000</v>
      </c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s="15" customFormat="1" ht="21.75" customHeight="1">
      <c r="A102" s="12"/>
      <c r="B102" s="12"/>
      <c r="C102" s="13" t="s">
        <v>172</v>
      </c>
      <c r="D102" s="12"/>
      <c r="E102" s="13"/>
      <c r="F102" s="14">
        <f>SUM(F2:F101)</f>
        <v>23817616.18</v>
      </c>
      <c r="G102" s="14">
        <f>SUM(G2:G101)</f>
        <v>23225489.18</v>
      </c>
      <c r="H102" s="14">
        <f>SUM(H2:H101)</f>
        <v>23255327.18</v>
      </c>
    </row>
  </sheetData>
  <sortState ref="A2:CN247">
    <sortCondition ref="A2:A247"/>
    <sortCondition ref="B2:B247"/>
  </sortState>
  <pageMargins left="0.19685039370078741" right="0.15748031496062992" top="0.98425196850393704" bottom="0.98425196850393704" header="0.51181102362204722" footer="0.51181102362204722"/>
  <pageSetup paperSize="8" orientation="landscape" verticalDpi="0" r:id="rId1"/>
  <headerFooter>
    <oddHeader>&amp;CBILANCIO DI PREVISIONE 2026-2028 
PARTE ENTRATA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opLeftCell="C22" workbookViewId="0">
      <selection activeCell="A44" sqref="A44"/>
    </sheetView>
  </sheetViews>
  <sheetFormatPr defaultRowHeight="15"/>
  <cols>
    <col min="4" max="4" width="57.28515625" customWidth="1"/>
    <col min="7" max="7" width="17.42578125" customWidth="1"/>
    <col min="8" max="8" width="14.7109375" bestFit="1" customWidth="1"/>
    <col min="9" max="9" width="14.28515625" customWidth="1"/>
    <col min="10" max="10" width="14.7109375" bestFit="1" customWidth="1"/>
    <col min="11" max="11" width="13.28515625" customWidth="1"/>
    <col min="12" max="12" width="12.42578125" bestFit="1" customWidth="1"/>
    <col min="13" max="13" width="13.85546875" customWidth="1"/>
  </cols>
  <sheetData>
    <row r="1" spans="1:13" ht="23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173</v>
      </c>
      <c r="G1" s="16" t="s">
        <v>5</v>
      </c>
      <c r="H1" s="16" t="s">
        <v>174</v>
      </c>
      <c r="I1" s="17" t="s">
        <v>175</v>
      </c>
      <c r="J1" s="17" t="s">
        <v>176</v>
      </c>
      <c r="K1" s="16" t="s">
        <v>175</v>
      </c>
      <c r="L1" s="16" t="s">
        <v>177</v>
      </c>
      <c r="M1" s="16" t="s">
        <v>175</v>
      </c>
    </row>
    <row r="2" spans="1:13" ht="23.25">
      <c r="A2" s="18" t="s">
        <v>20</v>
      </c>
      <c r="B2" s="18">
        <v>7250</v>
      </c>
      <c r="C2" s="18">
        <v>5106</v>
      </c>
      <c r="D2" s="19" t="s">
        <v>178</v>
      </c>
      <c r="E2" s="18" t="s">
        <v>179</v>
      </c>
      <c r="F2" s="18">
        <v>4</v>
      </c>
      <c r="G2" s="19" t="s">
        <v>67</v>
      </c>
      <c r="H2" s="20">
        <f>2605990+43200.16+289041.33+25000+120000-70000</f>
        <v>3013231.49</v>
      </c>
      <c r="I2" s="21"/>
      <c r="J2" s="22">
        <f>286990+15000+800000</f>
        <v>1101990</v>
      </c>
      <c r="K2" s="23"/>
      <c r="L2" s="20">
        <f>276990+10000+400000</f>
        <v>686990</v>
      </c>
      <c r="M2" s="24"/>
    </row>
    <row r="3" spans="1:13" ht="34.5">
      <c r="A3" s="18" t="s">
        <v>20</v>
      </c>
      <c r="B3" s="18">
        <v>7392</v>
      </c>
      <c r="C3" s="18">
        <v>5603</v>
      </c>
      <c r="D3" s="19" t="s">
        <v>180</v>
      </c>
      <c r="E3" s="18" t="s">
        <v>181</v>
      </c>
      <c r="F3" s="18">
        <v>4</v>
      </c>
      <c r="G3" s="19" t="s">
        <v>67</v>
      </c>
      <c r="H3" s="20">
        <v>6785459.25</v>
      </c>
      <c r="I3" s="21" t="s">
        <v>182</v>
      </c>
      <c r="J3" s="22">
        <v>1000000</v>
      </c>
      <c r="K3" s="21" t="s">
        <v>182</v>
      </c>
      <c r="L3" s="20"/>
      <c r="M3" s="24"/>
    </row>
    <row r="4" spans="1:13" ht="23.25">
      <c r="A4" s="18" t="s">
        <v>20</v>
      </c>
      <c r="B4" s="18">
        <v>7393</v>
      </c>
      <c r="C4" s="18">
        <v>5611</v>
      </c>
      <c r="D4" s="19" t="s">
        <v>183</v>
      </c>
      <c r="E4" s="18"/>
      <c r="F4" s="18"/>
      <c r="G4" s="19" t="s">
        <v>67</v>
      </c>
      <c r="H4" s="20">
        <v>462448.65</v>
      </c>
      <c r="I4" s="21" t="s">
        <v>184</v>
      </c>
      <c r="J4" s="22"/>
      <c r="K4" s="23"/>
      <c r="L4" s="20"/>
      <c r="M4" s="24"/>
    </row>
    <row r="5" spans="1:13" ht="45.75">
      <c r="A5" s="18" t="s">
        <v>20</v>
      </c>
      <c r="B5" s="18">
        <v>7397</v>
      </c>
      <c r="C5" s="18">
        <v>5644</v>
      </c>
      <c r="D5" s="19" t="s">
        <v>185</v>
      </c>
      <c r="E5" s="18"/>
      <c r="F5" s="18">
        <v>4</v>
      </c>
      <c r="G5" s="19" t="s">
        <v>67</v>
      </c>
      <c r="H5" s="20">
        <v>79689.539999999994</v>
      </c>
      <c r="I5" s="21" t="s">
        <v>186</v>
      </c>
      <c r="J5" s="22"/>
      <c r="K5" s="23"/>
      <c r="L5" s="20"/>
      <c r="M5" s="24"/>
    </row>
    <row r="6" spans="1:13" ht="34.5">
      <c r="A6" s="18" t="s">
        <v>20</v>
      </c>
      <c r="B6" s="18">
        <v>7398</v>
      </c>
      <c r="C6" s="18">
        <v>5645</v>
      </c>
      <c r="D6" s="19" t="s">
        <v>187</v>
      </c>
      <c r="E6" s="18" t="s">
        <v>188</v>
      </c>
      <c r="F6" s="18">
        <v>4</v>
      </c>
      <c r="G6" s="19" t="s">
        <v>67</v>
      </c>
      <c r="H6" s="20">
        <v>531860.32999999996</v>
      </c>
      <c r="I6" s="21" t="s">
        <v>189</v>
      </c>
      <c r="J6" s="22"/>
      <c r="K6" s="23"/>
      <c r="L6" s="20"/>
      <c r="M6" s="24"/>
    </row>
    <row r="7" spans="1:13" ht="45.75">
      <c r="A7" s="18" t="s">
        <v>20</v>
      </c>
      <c r="B7" s="18">
        <v>73911</v>
      </c>
      <c r="C7" s="18">
        <v>5657</v>
      </c>
      <c r="D7" s="25" t="s">
        <v>190</v>
      </c>
      <c r="E7" s="18"/>
      <c r="F7" s="18">
        <v>4</v>
      </c>
      <c r="G7" s="19" t="s">
        <v>67</v>
      </c>
      <c r="H7" s="20">
        <v>22596.41</v>
      </c>
      <c r="I7" s="21" t="s">
        <v>191</v>
      </c>
      <c r="J7" s="22"/>
      <c r="K7" s="23"/>
      <c r="L7" s="20"/>
      <c r="M7" s="24"/>
    </row>
    <row r="8" spans="1:13" ht="34.5">
      <c r="A8" s="18" t="s">
        <v>20</v>
      </c>
      <c r="B8" s="18">
        <v>73912</v>
      </c>
      <c r="C8" s="18">
        <v>5658</v>
      </c>
      <c r="D8" s="25" t="s">
        <v>192</v>
      </c>
      <c r="E8" s="18"/>
      <c r="F8" s="18"/>
      <c r="G8" s="19" t="s">
        <v>67</v>
      </c>
      <c r="H8" s="20">
        <v>47708.43</v>
      </c>
      <c r="I8" s="21" t="s">
        <v>193</v>
      </c>
      <c r="J8" s="22"/>
      <c r="K8" s="23"/>
      <c r="L8" s="20"/>
      <c r="M8" s="24"/>
    </row>
    <row r="9" spans="1:13" ht="45.75">
      <c r="A9" s="18" t="s">
        <v>20</v>
      </c>
      <c r="B9" s="18">
        <v>73915</v>
      </c>
      <c r="C9" s="18">
        <v>5711</v>
      </c>
      <c r="D9" s="25" t="s">
        <v>194</v>
      </c>
      <c r="E9" s="18"/>
      <c r="F9" s="18">
        <v>4</v>
      </c>
      <c r="G9" s="19" t="s">
        <v>67</v>
      </c>
      <c r="H9" s="20">
        <v>109850.27</v>
      </c>
      <c r="I9" s="21" t="s">
        <v>195</v>
      </c>
      <c r="J9" s="22"/>
      <c r="K9" s="23"/>
      <c r="L9" s="20"/>
      <c r="M9" s="24"/>
    </row>
    <row r="10" spans="1:13" ht="34.5">
      <c r="A10" s="19" t="s">
        <v>20</v>
      </c>
      <c r="B10" s="19">
        <v>73919</v>
      </c>
      <c r="C10" s="19">
        <v>5717</v>
      </c>
      <c r="D10" s="25" t="s">
        <v>196</v>
      </c>
      <c r="E10" s="19"/>
      <c r="F10" s="19"/>
      <c r="G10" s="19" t="s">
        <v>67</v>
      </c>
      <c r="H10" s="23">
        <v>252715.1</v>
      </c>
      <c r="I10" s="21" t="s">
        <v>197</v>
      </c>
      <c r="J10" s="21"/>
      <c r="K10" s="23"/>
      <c r="L10" s="23"/>
      <c r="M10" s="26"/>
    </row>
    <row r="11" spans="1:13" ht="34.5">
      <c r="A11" s="19" t="s">
        <v>20</v>
      </c>
      <c r="B11" s="19">
        <v>73922</v>
      </c>
      <c r="C11" s="19">
        <v>5720</v>
      </c>
      <c r="D11" s="25" t="s">
        <v>198</v>
      </c>
      <c r="E11" s="19"/>
      <c r="F11" s="19"/>
      <c r="G11" s="19" t="s">
        <v>67</v>
      </c>
      <c r="H11" s="23">
        <v>113075.8</v>
      </c>
      <c r="I11" s="21" t="s">
        <v>199</v>
      </c>
      <c r="J11" s="21"/>
      <c r="K11" s="23"/>
      <c r="L11" s="23"/>
      <c r="M11" s="26"/>
    </row>
    <row r="12" spans="1:13" ht="34.5">
      <c r="A12" s="19" t="s">
        <v>20</v>
      </c>
      <c r="B12" s="19">
        <v>73925</v>
      </c>
      <c r="C12" s="19">
        <v>5723</v>
      </c>
      <c r="D12" s="25" t="s">
        <v>200</v>
      </c>
      <c r="E12" s="19"/>
      <c r="F12" s="19"/>
      <c r="G12" s="19" t="s">
        <v>67</v>
      </c>
      <c r="H12" s="23">
        <v>43888.86</v>
      </c>
      <c r="I12" s="21" t="s">
        <v>201</v>
      </c>
      <c r="J12" s="21"/>
      <c r="K12" s="23"/>
      <c r="L12" s="23"/>
      <c r="M12" s="26"/>
    </row>
    <row r="13" spans="1:13" ht="23.25">
      <c r="A13" s="18" t="s">
        <v>20</v>
      </c>
      <c r="B13" s="18">
        <v>7400</v>
      </c>
      <c r="C13" s="18">
        <v>5605</v>
      </c>
      <c r="D13" s="19" t="s">
        <v>202</v>
      </c>
      <c r="E13" s="18" t="s">
        <v>203</v>
      </c>
      <c r="F13" s="18">
        <v>4</v>
      </c>
      <c r="G13" s="19" t="s">
        <v>67</v>
      </c>
      <c r="H13" s="20">
        <v>300000</v>
      </c>
      <c r="I13" s="21" t="s">
        <v>204</v>
      </c>
      <c r="J13" s="22">
        <v>300000</v>
      </c>
      <c r="K13" s="21" t="s">
        <v>204</v>
      </c>
      <c r="L13" s="20">
        <v>300000</v>
      </c>
      <c r="M13" s="21" t="s">
        <v>204</v>
      </c>
    </row>
    <row r="14" spans="1:13" ht="23.25">
      <c r="A14" s="18" t="s">
        <v>20</v>
      </c>
      <c r="B14" s="18">
        <v>7400</v>
      </c>
      <c r="C14" s="18">
        <v>5606</v>
      </c>
      <c r="D14" s="19" t="s">
        <v>205</v>
      </c>
      <c r="E14" s="18" t="s">
        <v>203</v>
      </c>
      <c r="F14" s="18">
        <v>4</v>
      </c>
      <c r="G14" s="19" t="s">
        <v>67</v>
      </c>
      <c r="H14" s="20">
        <v>300000</v>
      </c>
      <c r="I14" s="21" t="s">
        <v>206</v>
      </c>
      <c r="J14" s="22">
        <v>300000</v>
      </c>
      <c r="K14" s="21" t="s">
        <v>206</v>
      </c>
      <c r="L14" s="20">
        <v>300000</v>
      </c>
      <c r="M14" s="21" t="s">
        <v>206</v>
      </c>
    </row>
    <row r="15" spans="1:13" ht="23.25">
      <c r="A15" s="18" t="s">
        <v>20</v>
      </c>
      <c r="B15" s="18">
        <v>7400</v>
      </c>
      <c r="C15" s="18">
        <v>5607</v>
      </c>
      <c r="D15" s="19" t="s">
        <v>207</v>
      </c>
      <c r="E15" s="18" t="s">
        <v>203</v>
      </c>
      <c r="F15" s="18">
        <v>4</v>
      </c>
      <c r="G15" s="19" t="s">
        <v>67</v>
      </c>
      <c r="H15" s="20">
        <v>500000</v>
      </c>
      <c r="I15" s="21" t="s">
        <v>208</v>
      </c>
      <c r="J15" s="22">
        <v>200000</v>
      </c>
      <c r="K15" s="21" t="s">
        <v>208</v>
      </c>
      <c r="L15" s="20">
        <v>400000</v>
      </c>
      <c r="M15" s="21" t="s">
        <v>208</v>
      </c>
    </row>
    <row r="16" spans="1:13" ht="23.25">
      <c r="A16" s="18" t="s">
        <v>20</v>
      </c>
      <c r="B16" s="18">
        <v>7400</v>
      </c>
      <c r="C16" s="18">
        <v>5608</v>
      </c>
      <c r="D16" s="19" t="s">
        <v>209</v>
      </c>
      <c r="E16" s="18"/>
      <c r="F16" s="18"/>
      <c r="G16" s="19" t="s">
        <v>67</v>
      </c>
      <c r="H16" s="20">
        <v>150000</v>
      </c>
      <c r="I16" s="21" t="s">
        <v>210</v>
      </c>
      <c r="J16" s="22"/>
      <c r="K16" s="21"/>
      <c r="L16" s="20"/>
      <c r="M16" s="21"/>
    </row>
    <row r="17" spans="1:13" ht="23.25">
      <c r="A17" s="18" t="s">
        <v>20</v>
      </c>
      <c r="B17" s="18">
        <v>7400</v>
      </c>
      <c r="C17" s="18">
        <v>5659</v>
      </c>
      <c r="D17" s="19" t="s">
        <v>211</v>
      </c>
      <c r="E17" s="18"/>
      <c r="F17" s="18"/>
      <c r="G17" s="19" t="s">
        <v>67</v>
      </c>
      <c r="H17" s="20">
        <v>600000</v>
      </c>
      <c r="I17" s="21" t="s">
        <v>212</v>
      </c>
      <c r="J17" s="22"/>
      <c r="K17" s="21"/>
      <c r="L17" s="18"/>
      <c r="M17" s="24"/>
    </row>
    <row r="18" spans="1:13" ht="23.25">
      <c r="A18" s="18" t="s">
        <v>20</v>
      </c>
      <c r="B18" s="18">
        <v>7400</v>
      </c>
      <c r="C18" s="18">
        <v>5695</v>
      </c>
      <c r="D18" s="19" t="s">
        <v>213</v>
      </c>
      <c r="E18" s="18" t="s">
        <v>203</v>
      </c>
      <c r="F18" s="18">
        <v>4</v>
      </c>
      <c r="G18" s="19" t="s">
        <v>67</v>
      </c>
      <c r="H18" s="20">
        <v>300000</v>
      </c>
      <c r="I18" s="21"/>
      <c r="J18" s="22">
        <v>150000</v>
      </c>
      <c r="K18" s="19"/>
      <c r="L18" s="18">
        <v>0</v>
      </c>
      <c r="M18" s="24"/>
    </row>
    <row r="19" spans="1:13" ht="23.25">
      <c r="A19" s="18" t="s">
        <v>20</v>
      </c>
      <c r="B19" s="18">
        <v>7400</v>
      </c>
      <c r="C19" s="18">
        <v>5731</v>
      </c>
      <c r="D19" s="19" t="s">
        <v>214</v>
      </c>
      <c r="E19" s="18"/>
      <c r="F19" s="18"/>
      <c r="G19" s="19" t="s">
        <v>67</v>
      </c>
      <c r="H19" s="20">
        <v>83000</v>
      </c>
      <c r="I19" s="21" t="s">
        <v>215</v>
      </c>
      <c r="J19" s="22"/>
      <c r="K19" s="19"/>
      <c r="L19" s="18"/>
      <c r="M19" s="24"/>
    </row>
    <row r="20" spans="1:13" ht="57">
      <c r="A20" s="18" t="s">
        <v>20</v>
      </c>
      <c r="B20" s="18">
        <v>7400</v>
      </c>
      <c r="C20" s="18">
        <v>5742</v>
      </c>
      <c r="D20" s="19" t="s">
        <v>216</v>
      </c>
      <c r="E20" s="18" t="s">
        <v>181</v>
      </c>
      <c r="F20" s="18">
        <v>4</v>
      </c>
      <c r="G20" s="19" t="s">
        <v>57</v>
      </c>
      <c r="H20" s="20">
        <v>15656.6</v>
      </c>
      <c r="I20" s="21" t="s">
        <v>217</v>
      </c>
      <c r="J20" s="22">
        <v>0</v>
      </c>
      <c r="K20" s="19"/>
      <c r="L20" s="18">
        <v>0</v>
      </c>
      <c r="M20" s="24"/>
    </row>
    <row r="21" spans="1:13" ht="23.25">
      <c r="A21" s="18" t="s">
        <v>20</v>
      </c>
      <c r="B21" s="18">
        <v>7400</v>
      </c>
      <c r="C21" s="18">
        <v>5758</v>
      </c>
      <c r="D21" s="19" t="s">
        <v>218</v>
      </c>
      <c r="E21" s="18"/>
      <c r="F21" s="18"/>
      <c r="G21" s="19" t="s">
        <v>67</v>
      </c>
      <c r="H21" s="20"/>
      <c r="I21" s="21"/>
      <c r="J21" s="22">
        <v>1250000</v>
      </c>
      <c r="K21" s="19" t="s">
        <v>219</v>
      </c>
      <c r="L21" s="22">
        <v>1250000</v>
      </c>
      <c r="M21" s="19" t="s">
        <v>219</v>
      </c>
    </row>
    <row r="22" spans="1:13" ht="34.5">
      <c r="A22" s="18" t="s">
        <v>20</v>
      </c>
      <c r="B22" s="18">
        <v>7400</v>
      </c>
      <c r="C22" s="18">
        <v>5761</v>
      </c>
      <c r="D22" s="27" t="s">
        <v>220</v>
      </c>
      <c r="E22" s="18"/>
      <c r="F22" s="18"/>
      <c r="G22" s="19" t="s">
        <v>67</v>
      </c>
      <c r="H22" s="20">
        <v>246000</v>
      </c>
      <c r="I22" s="21" t="s">
        <v>221</v>
      </c>
      <c r="J22" s="22"/>
      <c r="K22" s="19"/>
      <c r="L22" s="22"/>
      <c r="M22" s="19"/>
    </row>
    <row r="23" spans="1:13" ht="34.5">
      <c r="A23" s="18" t="s">
        <v>20</v>
      </c>
      <c r="B23" s="18">
        <v>7440</v>
      </c>
      <c r="C23" s="18">
        <v>5517</v>
      </c>
      <c r="D23" s="19" t="s">
        <v>222</v>
      </c>
      <c r="E23" s="18"/>
      <c r="F23" s="18"/>
      <c r="G23" s="19" t="s">
        <v>67</v>
      </c>
      <c r="H23" s="20">
        <v>2564074.54</v>
      </c>
      <c r="I23" s="21" t="s">
        <v>223</v>
      </c>
      <c r="J23" s="22"/>
      <c r="K23" s="19"/>
      <c r="L23" s="18"/>
      <c r="M23" s="24"/>
    </row>
    <row r="24" spans="1:13" ht="23.25">
      <c r="A24" s="18" t="s">
        <v>20</v>
      </c>
      <c r="B24" s="18">
        <v>7480</v>
      </c>
      <c r="C24" s="18">
        <v>5745</v>
      </c>
      <c r="D24" s="25" t="s">
        <v>224</v>
      </c>
      <c r="E24" s="18"/>
      <c r="F24" s="18">
        <v>4</v>
      </c>
      <c r="G24" s="19" t="s">
        <v>67</v>
      </c>
      <c r="H24" s="20">
        <v>260000</v>
      </c>
      <c r="I24" s="21" t="s">
        <v>225</v>
      </c>
      <c r="J24" s="22"/>
      <c r="K24" s="19"/>
      <c r="L24" s="18"/>
      <c r="M24" s="24"/>
    </row>
    <row r="25" spans="1:13" ht="57">
      <c r="A25" s="18" t="s">
        <v>20</v>
      </c>
      <c r="B25" s="18">
        <v>7490</v>
      </c>
      <c r="C25" s="18">
        <v>5760</v>
      </c>
      <c r="D25" s="27" t="s">
        <v>226</v>
      </c>
      <c r="E25" s="18"/>
      <c r="F25" s="18"/>
      <c r="G25" s="19" t="s">
        <v>57</v>
      </c>
      <c r="H25" s="20">
        <v>70000</v>
      </c>
      <c r="I25" s="21" t="s">
        <v>227</v>
      </c>
      <c r="J25" s="22"/>
      <c r="K25" s="19"/>
      <c r="L25" s="18"/>
      <c r="M25" s="24"/>
    </row>
    <row r="26" spans="1:13" ht="23.25">
      <c r="A26" s="18" t="s">
        <v>20</v>
      </c>
      <c r="B26" s="18">
        <v>7570</v>
      </c>
      <c r="C26" s="18">
        <v>5735</v>
      </c>
      <c r="D26" s="19" t="s">
        <v>228</v>
      </c>
      <c r="E26" s="18" t="s">
        <v>229</v>
      </c>
      <c r="F26" s="18">
        <v>4</v>
      </c>
      <c r="G26" s="19" t="s">
        <v>67</v>
      </c>
      <c r="H26" s="20">
        <v>95165.39</v>
      </c>
      <c r="I26" s="21" t="s">
        <v>230</v>
      </c>
      <c r="J26" s="22">
        <v>0</v>
      </c>
      <c r="K26" s="19"/>
      <c r="L26" s="18">
        <v>0</v>
      </c>
      <c r="M26" s="24"/>
    </row>
    <row r="27" spans="1:13" ht="26.25">
      <c r="A27" s="18" t="s">
        <v>20</v>
      </c>
      <c r="B27" s="18">
        <v>7570</v>
      </c>
      <c r="C27" s="18"/>
      <c r="D27" s="27" t="s">
        <v>231</v>
      </c>
      <c r="E27" s="18"/>
      <c r="F27" s="18"/>
      <c r="G27" s="19" t="s">
        <v>67</v>
      </c>
      <c r="H27" s="20">
        <v>220000</v>
      </c>
      <c r="I27" s="21" t="s">
        <v>232</v>
      </c>
      <c r="J27" s="22"/>
      <c r="K27" s="19"/>
      <c r="L27" s="18"/>
      <c r="M27" s="24"/>
    </row>
    <row r="28" spans="1:13">
      <c r="A28" s="18" t="s">
        <v>20</v>
      </c>
      <c r="B28" s="18">
        <v>8502</v>
      </c>
      <c r="C28" s="18">
        <v>5076</v>
      </c>
      <c r="D28" s="19" t="s">
        <v>233</v>
      </c>
      <c r="E28" s="18" t="s">
        <v>234</v>
      </c>
      <c r="F28" s="18">
        <v>4</v>
      </c>
      <c r="G28" s="19" t="s">
        <v>91</v>
      </c>
      <c r="H28" s="20">
        <v>230000</v>
      </c>
      <c r="I28" s="21"/>
      <c r="J28" s="22">
        <v>200000</v>
      </c>
      <c r="K28" s="23"/>
      <c r="L28" s="20">
        <v>200000</v>
      </c>
      <c r="M28" s="24"/>
    </row>
    <row r="29" spans="1:13" ht="34.5">
      <c r="A29" s="18" t="s">
        <v>20</v>
      </c>
      <c r="B29" s="18">
        <v>8550</v>
      </c>
      <c r="C29" s="18">
        <v>5762</v>
      </c>
      <c r="D29" s="27" t="s">
        <v>235</v>
      </c>
      <c r="E29" s="18"/>
      <c r="F29" s="18">
        <v>4</v>
      </c>
      <c r="G29" s="19" t="s">
        <v>67</v>
      </c>
      <c r="H29" s="20">
        <v>414958.67</v>
      </c>
      <c r="I29" s="21" t="s">
        <v>221</v>
      </c>
      <c r="J29" s="22"/>
      <c r="K29" s="23"/>
      <c r="L29" s="20"/>
      <c r="M29" s="24"/>
    </row>
    <row r="30" spans="1:13" ht="34.5">
      <c r="A30" s="18" t="s">
        <v>20</v>
      </c>
      <c r="B30" s="18">
        <v>8550</v>
      </c>
      <c r="C30" s="18">
        <v>5582</v>
      </c>
      <c r="D30" s="28" t="s">
        <v>236</v>
      </c>
      <c r="E30" s="18"/>
      <c r="F30" s="18">
        <v>4</v>
      </c>
      <c r="G30" s="19" t="s">
        <v>67</v>
      </c>
      <c r="H30" s="20">
        <v>1500000</v>
      </c>
      <c r="I30" s="21" t="s">
        <v>237</v>
      </c>
      <c r="J30" s="22"/>
      <c r="K30" s="23"/>
      <c r="L30" s="20"/>
      <c r="M30" s="24"/>
    </row>
    <row r="31" spans="1:13">
      <c r="A31" s="18"/>
      <c r="B31" s="18"/>
      <c r="C31" s="18"/>
      <c r="D31" s="19" t="s">
        <v>238</v>
      </c>
      <c r="E31" s="18"/>
      <c r="F31" s="18"/>
      <c r="G31" s="19"/>
      <c r="H31" s="20">
        <v>1500000</v>
      </c>
      <c r="I31" s="21"/>
      <c r="J31" s="22"/>
      <c r="K31" s="23"/>
      <c r="L31" s="20"/>
      <c r="M31" s="24"/>
    </row>
    <row r="32" spans="1:13" s="39" customFormat="1">
      <c r="A32" s="34"/>
      <c r="B32" s="34"/>
      <c r="C32" s="34"/>
      <c r="D32" s="35" t="s">
        <v>172</v>
      </c>
      <c r="E32" s="34"/>
      <c r="F32" s="34"/>
      <c r="G32" s="34"/>
      <c r="H32" s="36">
        <f>SUM(H2:H31)</f>
        <v>20811379.330000002</v>
      </c>
      <c r="I32" s="35"/>
      <c r="J32" s="37">
        <f>SUM(J2:J28)</f>
        <v>4501990</v>
      </c>
      <c r="K32" s="35"/>
      <c r="L32" s="38">
        <f>SUM(L2:L28)</f>
        <v>3136990</v>
      </c>
      <c r="M32" s="34"/>
    </row>
    <row r="33" spans="1:13">
      <c r="A33" s="29"/>
      <c r="B33" s="29"/>
      <c r="C33" s="29"/>
      <c r="D33" s="30" t="s">
        <v>239</v>
      </c>
      <c r="E33" s="29"/>
      <c r="F33" s="29"/>
      <c r="G33" s="29"/>
      <c r="H33" s="31">
        <v>8900548.3000000007</v>
      </c>
      <c r="I33" s="30"/>
      <c r="J33" s="32"/>
      <c r="K33" s="30"/>
      <c r="L33" s="29"/>
      <c r="M33" s="29"/>
    </row>
    <row r="34" spans="1:13">
      <c r="A34" s="29"/>
      <c r="B34" s="29"/>
      <c r="C34" s="29"/>
      <c r="D34" s="30"/>
      <c r="E34" s="29"/>
      <c r="F34" s="29"/>
      <c r="G34" s="29"/>
      <c r="H34" s="33">
        <f>SUM(H32:H33)</f>
        <v>29711927.630000003</v>
      </c>
      <c r="I34" s="30"/>
      <c r="J34" s="32"/>
      <c r="K34" s="30"/>
      <c r="L34" s="29"/>
      <c r="M34" s="29"/>
    </row>
  </sheetData>
  <pageMargins left="0.21" right="0.23" top="0.74803149606299213" bottom="0.74803149606299213" header="0.31496062992125984" footer="0.31496062992125984"/>
  <pageSetup paperSize="8" orientation="landscape" verticalDpi="0" r:id="rId1"/>
  <headerFooter>
    <oddHeader>&amp;CBILANCIO DI PREVISIONE 2026-2028 ENTRATE IN CONTO CAPITALE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17"/>
  <sheetViews>
    <sheetView tabSelected="1" topLeftCell="A73" workbookViewId="0">
      <selection activeCell="C89" sqref="C89"/>
    </sheetView>
  </sheetViews>
  <sheetFormatPr defaultRowHeight="15"/>
  <cols>
    <col min="1" max="1" width="39.7109375" customWidth="1"/>
    <col min="2" max="2" width="15.85546875" bestFit="1" customWidth="1"/>
    <col min="3" max="3" width="23.28515625" bestFit="1" customWidth="1"/>
    <col min="4" max="4" width="15.7109375" bestFit="1" customWidth="1"/>
  </cols>
  <sheetData>
    <row r="1" spans="1:4">
      <c r="A1" s="29" t="s">
        <v>240</v>
      </c>
      <c r="B1" s="40" t="s">
        <v>174</v>
      </c>
      <c r="C1" s="29" t="s">
        <v>241</v>
      </c>
      <c r="D1" s="41" t="s">
        <v>174</v>
      </c>
    </row>
    <row r="2" spans="1:4">
      <c r="A2" s="29" t="s">
        <v>242</v>
      </c>
      <c r="B2" s="32">
        <v>227554.41</v>
      </c>
      <c r="C2" s="29" t="s">
        <v>243</v>
      </c>
      <c r="D2" s="32">
        <v>22904375.780000001</v>
      </c>
    </row>
    <row r="3" spans="1:4">
      <c r="A3" s="29" t="s">
        <v>243</v>
      </c>
      <c r="B3" s="32">
        <v>12941218.43</v>
      </c>
      <c r="C3" s="29"/>
      <c r="D3" s="29"/>
    </row>
    <row r="4" spans="1:4">
      <c r="A4" s="29" t="s">
        <v>244</v>
      </c>
      <c r="B4" s="32">
        <v>5171953.04</v>
      </c>
      <c r="C4" s="29"/>
      <c r="D4" s="29"/>
    </row>
    <row r="5" spans="1:4">
      <c r="A5" s="29" t="s">
        <v>245</v>
      </c>
      <c r="B5" s="32">
        <v>5704444.71</v>
      </c>
      <c r="C5" s="29"/>
      <c r="D5" s="29"/>
    </row>
    <row r="6" spans="1:4">
      <c r="A6" s="29" t="s">
        <v>246</v>
      </c>
      <c r="B6" s="40">
        <f>SUM(B2:B5)</f>
        <v>24045170.59</v>
      </c>
      <c r="C6" s="29"/>
      <c r="D6" s="29"/>
    </row>
    <row r="7" spans="1:4">
      <c r="A7" s="29"/>
      <c r="B7" s="32"/>
      <c r="C7" s="29"/>
      <c r="D7" s="29"/>
    </row>
    <row r="8" spans="1:4">
      <c r="A8" s="29" t="s">
        <v>247</v>
      </c>
      <c r="B8" s="32"/>
      <c r="C8" s="29" t="s">
        <v>248</v>
      </c>
      <c r="D8" s="29"/>
    </row>
    <row r="9" spans="1:4">
      <c r="A9" s="29" t="s">
        <v>249</v>
      </c>
      <c r="B9" s="32">
        <v>8900548.3000000007</v>
      </c>
      <c r="C9" s="29" t="s">
        <v>244</v>
      </c>
      <c r="D9" s="32">
        <v>30204927.629999999</v>
      </c>
    </row>
    <row r="10" spans="1:4">
      <c r="A10" s="29" t="s">
        <v>250</v>
      </c>
      <c r="B10" s="32">
        <v>19311379.329999998</v>
      </c>
      <c r="C10" s="29"/>
      <c r="D10" s="29"/>
    </row>
    <row r="11" spans="1:4">
      <c r="A11" s="29" t="s">
        <v>251</v>
      </c>
      <c r="B11" s="32">
        <v>1500000</v>
      </c>
      <c r="C11" s="29" t="s">
        <v>250</v>
      </c>
      <c r="D11" s="29"/>
    </row>
    <row r="12" spans="1:4">
      <c r="A12" s="29" t="s">
        <v>252</v>
      </c>
      <c r="B12" s="40">
        <f>SUM(B9:B11)</f>
        <v>29711927.629999999</v>
      </c>
      <c r="C12" s="29"/>
      <c r="D12" s="32">
        <v>647794.81000000006</v>
      </c>
    </row>
    <row r="13" spans="1:4">
      <c r="A13" s="29"/>
      <c r="B13" s="32"/>
      <c r="C13" s="29"/>
      <c r="D13" s="29"/>
    </row>
    <row r="14" spans="1:4">
      <c r="A14" s="29" t="s">
        <v>253</v>
      </c>
      <c r="B14" s="40">
        <v>5000000</v>
      </c>
      <c r="C14" s="29" t="s">
        <v>254</v>
      </c>
      <c r="D14" s="29"/>
    </row>
    <row r="15" spans="1:4">
      <c r="A15" s="29"/>
      <c r="B15" s="32"/>
      <c r="C15" s="29"/>
      <c r="D15" s="32">
        <v>5000000</v>
      </c>
    </row>
    <row r="16" spans="1:4">
      <c r="A16" s="29"/>
      <c r="B16" s="32"/>
      <c r="C16" s="29"/>
      <c r="D16" s="29"/>
    </row>
    <row r="17" spans="1:4">
      <c r="A17" s="29"/>
      <c r="B17" s="32"/>
      <c r="C17" s="29"/>
      <c r="D17" s="29"/>
    </row>
    <row r="18" spans="1:4">
      <c r="A18" s="29" t="s">
        <v>255</v>
      </c>
      <c r="B18" s="40">
        <v>33308000</v>
      </c>
      <c r="C18" s="29" t="s">
        <v>256</v>
      </c>
      <c r="D18" s="32">
        <v>33308000</v>
      </c>
    </row>
    <row r="19" spans="1:4">
      <c r="A19" s="29"/>
      <c r="B19" s="32"/>
      <c r="C19" s="29"/>
      <c r="D19" s="29"/>
    </row>
    <row r="20" spans="1:4">
      <c r="A20" s="29" t="s">
        <v>257</v>
      </c>
      <c r="B20" s="40">
        <f>B6+B12+B14+B18</f>
        <v>92065098.219999999</v>
      </c>
      <c r="C20" s="29" t="s">
        <v>258</v>
      </c>
      <c r="D20" s="42">
        <f>SUM(D2:D19)</f>
        <v>92065098.219999999</v>
      </c>
    </row>
    <row r="21" spans="1:4">
      <c r="A21" s="29"/>
      <c r="B21" s="32"/>
      <c r="C21" s="29"/>
      <c r="D21" s="29"/>
    </row>
    <row r="22" spans="1:4">
      <c r="A22" s="29"/>
      <c r="B22" s="32"/>
      <c r="C22" s="29"/>
      <c r="D22" s="29"/>
    </row>
    <row r="23" spans="1:4">
      <c r="A23" s="29"/>
      <c r="B23" s="32"/>
      <c r="C23" s="29"/>
      <c r="D23" s="29"/>
    </row>
    <row r="24" spans="1:4">
      <c r="A24" s="29" t="s">
        <v>259</v>
      </c>
      <c r="B24" s="32"/>
      <c r="C24" s="29"/>
      <c r="D24" s="29"/>
    </row>
    <row r="25" spans="1:4">
      <c r="A25" s="29" t="s">
        <v>260</v>
      </c>
      <c r="B25" s="32">
        <f>B6</f>
        <v>24045170.59</v>
      </c>
      <c r="C25" s="29" t="s">
        <v>243</v>
      </c>
      <c r="D25" s="43">
        <f>D2</f>
        <v>22904375.780000001</v>
      </c>
    </row>
    <row r="26" spans="1:4" ht="30">
      <c r="A26" s="30" t="s">
        <v>261</v>
      </c>
      <c r="B26" s="32">
        <v>-680000</v>
      </c>
      <c r="C26" s="29" t="s">
        <v>250</v>
      </c>
      <c r="D26" s="43">
        <f>D12</f>
        <v>647794.81000000006</v>
      </c>
    </row>
    <row r="27" spans="1:4" ht="45">
      <c r="A27" s="30" t="s">
        <v>262</v>
      </c>
      <c r="B27" s="32">
        <v>230000</v>
      </c>
      <c r="C27" s="29"/>
      <c r="D27" s="29"/>
    </row>
    <row r="28" spans="1:4" ht="30">
      <c r="A28" s="30" t="s">
        <v>263</v>
      </c>
      <c r="B28" s="32">
        <v>-43000</v>
      </c>
      <c r="C28" s="29"/>
      <c r="D28" s="29"/>
    </row>
    <row r="29" spans="1:4">
      <c r="A29" s="41" t="s">
        <v>264</v>
      </c>
      <c r="B29" s="40">
        <f>SUM(B25:B28)</f>
        <v>23552170.59</v>
      </c>
      <c r="C29" s="41"/>
      <c r="D29" s="42">
        <f>SUM(D25:D28)</f>
        <v>23552170.59</v>
      </c>
    </row>
    <row r="30" spans="1:4">
      <c r="A30" s="29"/>
      <c r="B30" s="32"/>
      <c r="C30" s="29"/>
      <c r="D30" s="29"/>
    </row>
    <row r="31" spans="1:4">
      <c r="A31" s="29"/>
      <c r="B31" s="32"/>
      <c r="C31" s="29"/>
      <c r="D31" s="29"/>
    </row>
    <row r="32" spans="1:4">
      <c r="A32" s="29" t="s">
        <v>265</v>
      </c>
      <c r="B32" s="32"/>
      <c r="C32" s="29"/>
      <c r="D32" s="29"/>
    </row>
    <row r="33" spans="1:4">
      <c r="A33" s="29" t="s">
        <v>266</v>
      </c>
      <c r="B33" s="32">
        <f>B12</f>
        <v>29711927.629999999</v>
      </c>
      <c r="C33" s="29" t="s">
        <v>267</v>
      </c>
      <c r="D33" s="43">
        <f>D9</f>
        <v>30204927.629999999</v>
      </c>
    </row>
    <row r="34" spans="1:4" ht="30">
      <c r="A34" s="30" t="s">
        <v>268</v>
      </c>
      <c r="B34" s="32">
        <v>-230000</v>
      </c>
      <c r="C34" s="29"/>
      <c r="D34" s="29"/>
    </row>
    <row r="35" spans="1:4">
      <c r="A35" s="29" t="s">
        <v>269</v>
      </c>
      <c r="B35" s="32">
        <v>680000</v>
      </c>
      <c r="C35" s="29"/>
      <c r="D35" s="29"/>
    </row>
    <row r="36" spans="1:4">
      <c r="A36" s="29" t="s">
        <v>270</v>
      </c>
      <c r="B36" s="32">
        <v>43000</v>
      </c>
      <c r="C36" s="29"/>
      <c r="D36" s="29"/>
    </row>
    <row r="37" spans="1:4">
      <c r="A37" s="41" t="s">
        <v>264</v>
      </c>
      <c r="B37" s="40">
        <f>SUM(B33:B36)</f>
        <v>30204927.629999999</v>
      </c>
      <c r="C37" s="41"/>
      <c r="D37" s="42">
        <f>SUM(D33:D36)</f>
        <v>30204927.629999999</v>
      </c>
    </row>
    <row r="38" spans="1:4">
      <c r="A38" s="29"/>
      <c r="B38" s="32"/>
      <c r="C38" s="29"/>
      <c r="D38" s="29"/>
    </row>
    <row r="39" spans="1:4">
      <c r="A39" s="29"/>
      <c r="B39" s="32"/>
      <c r="C39" s="29"/>
      <c r="D39" s="29"/>
    </row>
    <row r="40" spans="1:4">
      <c r="A40" s="29"/>
      <c r="B40" s="32"/>
      <c r="C40" s="29"/>
      <c r="D40" s="29"/>
    </row>
    <row r="41" spans="1:4">
      <c r="A41" s="29" t="s">
        <v>240</v>
      </c>
      <c r="B41" s="40" t="s">
        <v>176</v>
      </c>
      <c r="C41" s="29" t="s">
        <v>241</v>
      </c>
      <c r="D41" s="41" t="s">
        <v>176</v>
      </c>
    </row>
    <row r="42" spans="1:4">
      <c r="A42" s="29" t="s">
        <v>242</v>
      </c>
      <c r="B42" s="32">
        <v>0</v>
      </c>
      <c r="C42" s="29" t="s">
        <v>243</v>
      </c>
      <c r="D42" s="32">
        <v>22684287.640000001</v>
      </c>
    </row>
    <row r="43" spans="1:4">
      <c r="A43" s="29" t="s">
        <v>243</v>
      </c>
      <c r="B43" s="32">
        <v>12973996.43</v>
      </c>
      <c r="C43" s="29"/>
      <c r="D43" s="29"/>
    </row>
    <row r="44" spans="1:4">
      <c r="A44" s="29" t="s">
        <v>244</v>
      </c>
      <c r="B44" s="32">
        <v>5302896.41</v>
      </c>
      <c r="C44" s="29"/>
      <c r="D44" s="29"/>
    </row>
    <row r="45" spans="1:4">
      <c r="A45" s="29" t="s">
        <v>245</v>
      </c>
      <c r="B45" s="32">
        <v>4948596.34</v>
      </c>
      <c r="C45" s="29"/>
      <c r="D45" s="29"/>
    </row>
    <row r="46" spans="1:4">
      <c r="A46" s="29" t="s">
        <v>246</v>
      </c>
      <c r="B46" s="40">
        <f>SUM(B42:B45)</f>
        <v>23225489.18</v>
      </c>
      <c r="C46" s="29"/>
      <c r="D46" s="29"/>
    </row>
    <row r="47" spans="1:4">
      <c r="A47" s="29"/>
      <c r="B47" s="32"/>
      <c r="C47" s="29"/>
      <c r="D47" s="29"/>
    </row>
    <row r="48" spans="1:4">
      <c r="A48" s="29" t="s">
        <v>247</v>
      </c>
      <c r="B48" s="32"/>
      <c r="C48" s="29" t="s">
        <v>248</v>
      </c>
      <c r="D48" s="29"/>
    </row>
    <row r="49" spans="1:4">
      <c r="A49" s="29" t="s">
        <v>249</v>
      </c>
      <c r="B49" s="32">
        <v>0</v>
      </c>
      <c r="C49" s="29" t="s">
        <v>271</v>
      </c>
      <c r="D49" s="32">
        <v>4344990</v>
      </c>
    </row>
    <row r="50" spans="1:4">
      <c r="A50" s="29" t="s">
        <v>250</v>
      </c>
      <c r="B50" s="32">
        <v>4501990</v>
      </c>
      <c r="C50" s="29"/>
      <c r="D50" s="29"/>
    </row>
    <row r="51" spans="1:4">
      <c r="A51" s="29" t="s">
        <v>251</v>
      </c>
      <c r="B51" s="32">
        <v>0</v>
      </c>
      <c r="C51" s="29" t="s">
        <v>250</v>
      </c>
      <c r="D51" s="29"/>
    </row>
    <row r="52" spans="1:4">
      <c r="A52" s="29" t="s">
        <v>252</v>
      </c>
      <c r="B52" s="40">
        <f>SUM(B49:B51)</f>
        <v>4501990</v>
      </c>
      <c r="C52" s="29"/>
      <c r="D52" s="32">
        <v>698201.54</v>
      </c>
    </row>
    <row r="53" spans="1:4">
      <c r="A53" s="29"/>
      <c r="B53" s="32"/>
      <c r="C53" s="29"/>
      <c r="D53" s="29"/>
    </row>
    <row r="54" spans="1:4">
      <c r="A54" s="29" t="s">
        <v>253</v>
      </c>
      <c r="B54" s="40">
        <v>5000000</v>
      </c>
      <c r="C54" s="29" t="s">
        <v>254</v>
      </c>
      <c r="D54" s="29"/>
    </row>
    <row r="55" spans="1:4">
      <c r="A55" s="29"/>
      <c r="B55" s="32"/>
      <c r="C55" s="29"/>
      <c r="D55" s="32">
        <v>5000000</v>
      </c>
    </row>
    <row r="56" spans="1:4">
      <c r="A56" s="29"/>
      <c r="B56" s="32"/>
      <c r="C56" s="29"/>
      <c r="D56" s="29"/>
    </row>
    <row r="57" spans="1:4">
      <c r="A57" s="29"/>
      <c r="B57" s="32"/>
      <c r="C57" s="29"/>
      <c r="D57" s="29"/>
    </row>
    <row r="58" spans="1:4">
      <c r="A58" s="29" t="s">
        <v>255</v>
      </c>
      <c r="B58" s="40">
        <v>33308000</v>
      </c>
      <c r="C58" s="29" t="s">
        <v>256</v>
      </c>
      <c r="D58" s="32">
        <v>33308000</v>
      </c>
    </row>
    <row r="59" spans="1:4">
      <c r="A59" s="29"/>
      <c r="B59" s="32"/>
      <c r="C59" s="29"/>
      <c r="D59" s="29"/>
    </row>
    <row r="60" spans="1:4">
      <c r="A60" s="29" t="s">
        <v>257</v>
      </c>
      <c r="B60" s="40">
        <f>B46+B52+B54+B58</f>
        <v>66035479.18</v>
      </c>
      <c r="C60" s="29" t="s">
        <v>258</v>
      </c>
      <c r="D60" s="42">
        <f>SUM(D42:D59)</f>
        <v>66035479.18</v>
      </c>
    </row>
    <row r="61" spans="1:4">
      <c r="A61" s="29"/>
      <c r="B61" s="32"/>
      <c r="C61" s="29"/>
      <c r="D61" s="29"/>
    </row>
    <row r="62" spans="1:4">
      <c r="A62" s="29"/>
      <c r="B62" s="32"/>
      <c r="C62" s="29"/>
      <c r="D62" s="29"/>
    </row>
    <row r="63" spans="1:4">
      <c r="A63" s="29"/>
      <c r="B63" s="32"/>
      <c r="C63" s="29"/>
      <c r="D63" s="29"/>
    </row>
    <row r="64" spans="1:4">
      <c r="A64" s="29" t="s">
        <v>259</v>
      </c>
      <c r="B64" s="32"/>
      <c r="C64" s="29"/>
      <c r="D64" s="29"/>
    </row>
    <row r="65" spans="1:4">
      <c r="A65" s="29" t="s">
        <v>260</v>
      </c>
      <c r="B65" s="32">
        <f>B46</f>
        <v>23225489.18</v>
      </c>
      <c r="C65" s="29" t="s">
        <v>243</v>
      </c>
      <c r="D65" s="43">
        <f>D42</f>
        <v>22684287.640000001</v>
      </c>
    </row>
    <row r="66" spans="1:4" ht="30">
      <c r="A66" s="30" t="s">
        <v>261</v>
      </c>
      <c r="B66" s="32">
        <v>0</v>
      </c>
      <c r="C66" s="29" t="s">
        <v>250</v>
      </c>
      <c r="D66" s="43">
        <f>D52</f>
        <v>698201.54</v>
      </c>
    </row>
    <row r="67" spans="1:4" ht="45">
      <c r="A67" s="30" t="s">
        <v>262</v>
      </c>
      <c r="B67" s="32">
        <v>200000</v>
      </c>
      <c r="C67" s="29"/>
      <c r="D67" s="29"/>
    </row>
    <row r="68" spans="1:4" ht="30">
      <c r="A68" s="30" t="s">
        <v>263</v>
      </c>
      <c r="B68" s="32">
        <v>-43000</v>
      </c>
      <c r="C68" s="29"/>
      <c r="D68" s="29"/>
    </row>
    <row r="69" spans="1:4">
      <c r="A69" s="41" t="s">
        <v>264</v>
      </c>
      <c r="B69" s="40">
        <f>SUM(B65:B68)</f>
        <v>23382489.18</v>
      </c>
      <c r="C69" s="41"/>
      <c r="D69" s="42">
        <f>SUM(D65:D68)</f>
        <v>23382489.18</v>
      </c>
    </row>
    <row r="70" spans="1:4">
      <c r="A70" s="29"/>
      <c r="B70" s="32"/>
      <c r="C70" s="29"/>
      <c r="D70" s="29"/>
    </row>
    <row r="71" spans="1:4">
      <c r="A71" s="29"/>
      <c r="B71" s="32"/>
      <c r="C71" s="29"/>
      <c r="D71" s="29"/>
    </row>
    <row r="72" spans="1:4">
      <c r="A72" s="29" t="s">
        <v>265</v>
      </c>
      <c r="B72" s="32"/>
      <c r="C72" s="29"/>
      <c r="D72" s="29"/>
    </row>
    <row r="73" spans="1:4">
      <c r="A73" s="29" t="s">
        <v>266</v>
      </c>
      <c r="B73" s="32">
        <f>B52</f>
        <v>4501990</v>
      </c>
      <c r="C73" s="29" t="s">
        <v>267</v>
      </c>
      <c r="D73" s="43">
        <f>D49</f>
        <v>4344990</v>
      </c>
    </row>
    <row r="74" spans="1:4" ht="30">
      <c r="A74" s="30" t="s">
        <v>268</v>
      </c>
      <c r="B74" s="32">
        <v>-200000</v>
      </c>
      <c r="C74" s="29"/>
      <c r="D74" s="29"/>
    </row>
    <row r="75" spans="1:4">
      <c r="A75" s="29" t="s">
        <v>269</v>
      </c>
      <c r="B75" s="32">
        <v>0</v>
      </c>
      <c r="C75" s="29"/>
      <c r="D75" s="29"/>
    </row>
    <row r="76" spans="1:4">
      <c r="A76" s="29" t="s">
        <v>270</v>
      </c>
      <c r="B76" s="32">
        <v>43000</v>
      </c>
      <c r="C76" s="29"/>
      <c r="D76" s="29"/>
    </row>
    <row r="77" spans="1:4">
      <c r="A77" s="41" t="s">
        <v>264</v>
      </c>
      <c r="B77" s="40">
        <f>SUM(B73:B76)</f>
        <v>4344990</v>
      </c>
      <c r="C77" s="41"/>
      <c r="D77" s="42">
        <f>SUM(D73:D76)</f>
        <v>4344990</v>
      </c>
    </row>
    <row r="78" spans="1:4">
      <c r="A78" s="29"/>
      <c r="B78" s="32"/>
      <c r="C78" s="29"/>
      <c r="D78" s="29"/>
    </row>
    <row r="79" spans="1:4">
      <c r="A79" s="29"/>
      <c r="B79" s="32"/>
      <c r="C79" s="29"/>
      <c r="D79" s="29"/>
    </row>
    <row r="80" spans="1:4">
      <c r="A80" s="29"/>
      <c r="B80" s="32"/>
      <c r="C80" s="29"/>
      <c r="D80" s="29"/>
    </row>
    <row r="81" spans="1:4">
      <c r="A81" s="29" t="s">
        <v>240</v>
      </c>
      <c r="B81" s="40" t="s">
        <v>177</v>
      </c>
      <c r="C81" s="29" t="s">
        <v>241</v>
      </c>
      <c r="D81" s="41" t="s">
        <v>177</v>
      </c>
    </row>
    <row r="82" spans="1:4">
      <c r="A82" s="29" t="s">
        <v>242</v>
      </c>
      <c r="B82" s="32">
        <v>0</v>
      </c>
      <c r="C82" s="29" t="s">
        <v>243</v>
      </c>
      <c r="D82" s="32">
        <v>22688631.91</v>
      </c>
    </row>
    <row r="83" spans="1:4">
      <c r="A83" s="29" t="s">
        <v>243</v>
      </c>
      <c r="B83" s="32">
        <v>12998834.43</v>
      </c>
      <c r="C83" s="29"/>
      <c r="D83" s="29"/>
    </row>
    <row r="84" spans="1:4">
      <c r="A84" s="29" t="s">
        <v>244</v>
      </c>
      <c r="B84" s="32">
        <v>5302896.41</v>
      </c>
      <c r="C84" s="29"/>
      <c r="D84" s="29"/>
    </row>
    <row r="85" spans="1:4">
      <c r="A85" s="29" t="s">
        <v>245</v>
      </c>
      <c r="B85" s="32">
        <v>4953596.34</v>
      </c>
      <c r="C85" s="29"/>
      <c r="D85" s="29"/>
    </row>
    <row r="86" spans="1:4">
      <c r="A86" s="29" t="s">
        <v>246</v>
      </c>
      <c r="B86" s="40">
        <f>SUM(B82:B85)</f>
        <v>23255327.18</v>
      </c>
      <c r="C86" s="29"/>
      <c r="D86" s="29"/>
    </row>
    <row r="87" spans="1:4">
      <c r="A87" s="29"/>
      <c r="B87" s="32"/>
      <c r="C87" s="29"/>
      <c r="D87" s="29"/>
    </row>
    <row r="88" spans="1:4">
      <c r="A88" s="29" t="s">
        <v>247</v>
      </c>
      <c r="B88" s="32"/>
      <c r="C88" s="29" t="s">
        <v>248</v>
      </c>
      <c r="D88" s="29"/>
    </row>
    <row r="89" spans="1:4">
      <c r="A89" s="29" t="s">
        <v>249</v>
      </c>
      <c r="B89" s="32">
        <v>0</v>
      </c>
      <c r="C89" s="29" t="s">
        <v>272</v>
      </c>
      <c r="D89" s="32">
        <v>2979990</v>
      </c>
    </row>
    <row r="90" spans="1:4">
      <c r="A90" s="29" t="s">
        <v>250</v>
      </c>
      <c r="B90" s="32">
        <v>3136990</v>
      </c>
      <c r="C90" s="29"/>
      <c r="D90" s="29"/>
    </row>
    <row r="91" spans="1:4">
      <c r="A91" s="29" t="s">
        <v>251</v>
      </c>
      <c r="B91" s="32">
        <v>0</v>
      </c>
      <c r="C91" s="29" t="s">
        <v>250</v>
      </c>
      <c r="D91" s="29"/>
    </row>
    <row r="92" spans="1:4">
      <c r="A92" s="29" t="s">
        <v>252</v>
      </c>
      <c r="B92" s="40">
        <f>SUM(B89:B91)</f>
        <v>3136990</v>
      </c>
      <c r="C92" s="29"/>
      <c r="D92" s="32">
        <v>723695.27</v>
      </c>
    </row>
    <row r="93" spans="1:4">
      <c r="A93" s="29"/>
      <c r="B93" s="32"/>
      <c r="C93" s="29"/>
      <c r="D93" s="29"/>
    </row>
    <row r="94" spans="1:4">
      <c r="A94" s="29" t="s">
        <v>253</v>
      </c>
      <c r="B94" s="40">
        <v>5000000</v>
      </c>
      <c r="C94" s="29" t="s">
        <v>254</v>
      </c>
      <c r="D94" s="29"/>
    </row>
    <row r="95" spans="1:4">
      <c r="A95" s="29"/>
      <c r="B95" s="32"/>
      <c r="C95" s="29"/>
      <c r="D95" s="32">
        <v>5000000</v>
      </c>
    </row>
    <row r="96" spans="1:4">
      <c r="A96" s="29"/>
      <c r="B96" s="32"/>
      <c r="C96" s="29"/>
      <c r="D96" s="29"/>
    </row>
    <row r="97" spans="1:4">
      <c r="A97" s="29"/>
      <c r="B97" s="32"/>
      <c r="C97" s="29"/>
      <c r="D97" s="29"/>
    </row>
    <row r="98" spans="1:4">
      <c r="A98" s="29" t="s">
        <v>255</v>
      </c>
      <c r="B98" s="40">
        <v>33308000</v>
      </c>
      <c r="C98" s="29" t="s">
        <v>256</v>
      </c>
      <c r="D98" s="32">
        <v>33308000</v>
      </c>
    </row>
    <row r="99" spans="1:4">
      <c r="A99" s="29"/>
      <c r="B99" s="32"/>
      <c r="C99" s="29"/>
      <c r="D99" s="29"/>
    </row>
    <row r="100" spans="1:4">
      <c r="A100" s="29" t="s">
        <v>257</v>
      </c>
      <c r="B100" s="40">
        <f>B86+B92+B94+B98</f>
        <v>64700317.18</v>
      </c>
      <c r="C100" s="29" t="s">
        <v>258</v>
      </c>
      <c r="D100" s="42">
        <f>SUM(D82:D99)</f>
        <v>64700317.18</v>
      </c>
    </row>
    <row r="101" spans="1:4">
      <c r="A101" s="29"/>
      <c r="B101" s="32"/>
      <c r="C101" s="29"/>
      <c r="D101" s="29"/>
    </row>
    <row r="102" spans="1:4">
      <c r="A102" s="29"/>
      <c r="B102" s="32"/>
      <c r="C102" s="29"/>
      <c r="D102" s="29"/>
    </row>
    <row r="103" spans="1:4">
      <c r="A103" s="29"/>
      <c r="B103" s="32"/>
      <c r="C103" s="29"/>
      <c r="D103" s="29"/>
    </row>
    <row r="104" spans="1:4">
      <c r="A104" s="29" t="s">
        <v>259</v>
      </c>
      <c r="B104" s="32"/>
      <c r="C104" s="29"/>
      <c r="D104" s="29"/>
    </row>
    <row r="105" spans="1:4">
      <c r="A105" s="29" t="s">
        <v>260</v>
      </c>
      <c r="B105" s="32">
        <f>B86</f>
        <v>23255327.18</v>
      </c>
      <c r="C105" s="29" t="s">
        <v>243</v>
      </c>
      <c r="D105" s="43">
        <f>D82</f>
        <v>22688631.91</v>
      </c>
    </row>
    <row r="106" spans="1:4" ht="30">
      <c r="A106" s="30" t="s">
        <v>261</v>
      </c>
      <c r="B106" s="32">
        <v>0</v>
      </c>
      <c r="C106" s="29" t="s">
        <v>250</v>
      </c>
      <c r="D106" s="43">
        <f>D92</f>
        <v>723695.27</v>
      </c>
    </row>
    <row r="107" spans="1:4" ht="45">
      <c r="A107" s="30" t="s">
        <v>262</v>
      </c>
      <c r="B107" s="32">
        <v>200000</v>
      </c>
      <c r="C107" s="29"/>
      <c r="D107" s="29"/>
    </row>
    <row r="108" spans="1:4" ht="30">
      <c r="A108" s="30" t="s">
        <v>263</v>
      </c>
      <c r="B108" s="32">
        <v>-43000</v>
      </c>
      <c r="C108" s="29"/>
      <c r="D108" s="29"/>
    </row>
    <row r="109" spans="1:4">
      <c r="A109" s="41" t="s">
        <v>264</v>
      </c>
      <c r="B109" s="40">
        <f>SUM(B105:B108)</f>
        <v>23412327.18</v>
      </c>
      <c r="C109" s="41"/>
      <c r="D109" s="42">
        <f>SUM(D105:D108)</f>
        <v>23412327.18</v>
      </c>
    </row>
    <row r="110" spans="1:4">
      <c r="A110" s="29"/>
      <c r="B110" s="32"/>
      <c r="C110" s="29"/>
      <c r="D110" s="29"/>
    </row>
    <row r="111" spans="1:4">
      <c r="A111" s="29"/>
      <c r="B111" s="32"/>
      <c r="C111" s="29"/>
      <c r="D111" s="29"/>
    </row>
    <row r="112" spans="1:4">
      <c r="A112" s="29" t="s">
        <v>265</v>
      </c>
      <c r="B112" s="32"/>
      <c r="C112" s="29"/>
      <c r="D112" s="29"/>
    </row>
    <row r="113" spans="1:4">
      <c r="A113" s="29" t="s">
        <v>266</v>
      </c>
      <c r="B113" s="32">
        <f>B92</f>
        <v>3136990</v>
      </c>
      <c r="C113" s="29" t="s">
        <v>267</v>
      </c>
      <c r="D113" s="43">
        <f>D89</f>
        <v>2979990</v>
      </c>
    </row>
    <row r="114" spans="1:4" ht="30">
      <c r="A114" s="30" t="s">
        <v>268</v>
      </c>
      <c r="B114" s="32">
        <v>-200000</v>
      </c>
      <c r="C114" s="29"/>
      <c r="D114" s="29"/>
    </row>
    <row r="115" spans="1:4">
      <c r="A115" s="29" t="s">
        <v>269</v>
      </c>
      <c r="B115" s="32">
        <v>0</v>
      </c>
      <c r="C115" s="29"/>
      <c r="D115" s="29"/>
    </row>
    <row r="116" spans="1:4">
      <c r="A116" s="29" t="s">
        <v>270</v>
      </c>
      <c r="B116" s="32">
        <v>43000</v>
      </c>
      <c r="C116" s="29"/>
      <c r="D116" s="29"/>
    </row>
    <row r="117" spans="1:4">
      <c r="A117" s="41" t="s">
        <v>264</v>
      </c>
      <c r="B117" s="40">
        <f>SUM(B113:B116)</f>
        <v>2979990</v>
      </c>
      <c r="C117" s="41"/>
      <c r="D117" s="42">
        <f>SUM(D113:D116)</f>
        <v>2979990</v>
      </c>
    </row>
  </sheetData>
  <pageMargins left="0.26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Entrate correnti</vt:lpstr>
      <vt:lpstr>Entrate in conto capitale</vt:lpstr>
      <vt:lpstr>Riepilogo</vt:lpstr>
      <vt:lpstr>'Entrate correnti'!Area_stampa</vt:lpstr>
      <vt:lpstr>'Entrate in conto capitale'!Area_stampa</vt:lpstr>
      <vt:lpstr>Riepilogo!Area_stampa</vt:lpstr>
      <vt:lpstr>'Entrate correnti'!Titoli_stampa</vt:lpstr>
      <vt:lpstr>'Entrate in conto capitale'!Titoli_stampa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Ornella Valentini</dc:creator>
  <cp:lastModifiedBy>ovalentini</cp:lastModifiedBy>
  <cp:lastPrinted>2025-12-15T12:58:49Z</cp:lastPrinted>
  <dcterms:created xsi:type="dcterms:W3CDTF">2025-12-15T12:56:55Z</dcterms:created>
  <dcterms:modified xsi:type="dcterms:W3CDTF">2025-12-16T08:05:20Z</dcterms:modified>
</cp:coreProperties>
</file>