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3" sheetId="2" r:id="rId2"/>
  </sheets>
  <definedNames>
    <definedName name="_xlnm.Print_Area" localSheetId="0">'Foglio1'!$A$1:$H$155</definedName>
    <definedName name="Excel_BuiltIn__FilterDatabase" localSheetId="0">'Foglio1'!$A$1:$F$153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<sst xmlns="http://schemas.openxmlformats.org/spreadsheetml/2006/main" count="160" uniqueCount="159">
  <si>
    <t>Azione</t>
  </si>
  <si>
    <t>Titolo Azione</t>
  </si>
  <si>
    <t>Risorsa</t>
  </si>
  <si>
    <t>Articolo</t>
  </si>
  <si>
    <t>Assestato</t>
  </si>
  <si>
    <t>Previsione2015</t>
  </si>
  <si>
    <t>APPLICAZIONE AVANZO PRESUNTO DI AMMINISTRAZIONE (vedi azione usacita n. 1730 al Cap. 2510 per manutenzione straordinaria strade)</t>
  </si>
  <si>
    <t>RECUPERO ICI NON VERSATA</t>
  </si>
  <si>
    <t>IMPOSTA MUNICIPALE PROPRIA</t>
  </si>
  <si>
    <t>I.M.U. -ANNI PRECEDENTI</t>
  </si>
  <si>
    <t>TRIBUTO SEI SERVIZI INDIVISIBILI(TASI)</t>
  </si>
  <si>
    <t>RIPARTIZIONE QUOTA 5 PER MILLE PER ATTIVITA' SOCIALI DEL COMUNE (vedi azione uscita n. 2943)</t>
  </si>
  <si>
    <t>ADDIZIONALE  IRPEF</t>
  </si>
  <si>
    <t>IMPOSTA SULLA PUBBLICITA'</t>
  </si>
  <si>
    <t>TASSA OCCUPAZIONE SPAZI ED AREE PUBBLICHE</t>
  </si>
  <si>
    <t>TRIBUTO COMUNALE SUI RIFIUTI E SUI SERVIZI (Tares)</t>
  </si>
  <si>
    <t>TRIBUTO SERVIZIO RIFIUTI (TARI)</t>
  </si>
  <si>
    <t>TASSA CONCORSI</t>
  </si>
  <si>
    <t>TASSA RACCOLTA E TRASPORTO RIFIUTI URBANI</t>
  </si>
  <si>
    <t>FONDO DI SOLIDARIETA'</t>
  </si>
  <si>
    <t>DIRITTI SULLE PUBBLICHE AFFISSIONI</t>
  </si>
  <si>
    <t>CONTRIBUTO COMPENSATIVO MINORI INTROITI ICI PRIMA ABITAZIONE</t>
  </si>
  <si>
    <t>CONTRIBUTO COMPENSATIVO IMU IMMOBILI DI PROPRIETA' COMUNALE</t>
  </si>
  <si>
    <t>CONTRIBUTO STATO PER MINOR GETTITO IMU ANNO 2014 ART. 2 D.L. 102/2013 (immobili merce, ricerca scientifica, ecc.)</t>
  </si>
  <si>
    <t>TRASFERIMENTI CORRENTI DALLO STATO- FONDO SVILUPPO INVESTIMENTI</t>
  </si>
  <si>
    <t>CONTRIBUTO SU SERVIZIO MENSA EROGATO AI DIPENDENTI DELLO STATO</t>
  </si>
  <si>
    <t>CONTRIBUTI DIVERSI DALLO STATO</t>
  </si>
  <si>
    <t>CONTRIBUTO DALLO STATO PER SERVIZIO GIUSTIZIA</t>
  </si>
  <si>
    <t>CONTRIBUTO DALLO STATO PER ISTRUZIONE: SPESE DI GESTIONE SCUOLE MATERNE</t>
  </si>
  <si>
    <t>CONTRIBUTI DIVERSI DALLA REGIONE</t>
  </si>
  <si>
    <t>CONTRIBUTO REGIONE PER DANNI MALTEMPO</t>
  </si>
  <si>
    <t>REGIONE: PROGETTO ACCOGLIENZA "URBINO'S COMING"</t>
  </si>
  <si>
    <t>CONTRIBUTO REGIONE PER ASILI NIDO</t>
  </si>
  <si>
    <t>TRASFERIMENTO REGIONE PER INTERVENTI SOCIALI</t>
  </si>
  <si>
    <t>FONDO REGIONALE SOSTEGNO ACCESSO ALLOGGI (vedi azione uscita n. 2293)</t>
  </si>
  <si>
    <t>LEGGE REGIONALE 30 -INTERVENTI A FAVORE DELLA FAMIGLIA(vedi azione uscita n. 2294)</t>
  </si>
  <si>
    <t>CONTRIBUTO REGIONE PER FORNITURA LIBRI DI TESTO (vedi azione uscita n. 2332)</t>
  </si>
  <si>
    <t>CONTRIBUTO REGIONE LEGGE REGIONALE 18/96(vedi azione uscita n. 2392)</t>
  </si>
  <si>
    <t>CONTRIBUTO  REGIONE PER INTERVENTI IN MATERIA PENITENZIARIA E POST-PENITENZIARIA</t>
  </si>
  <si>
    <t>AMBITO -FONDI REGIONE PER PROGETTI SPECIFICI</t>
  </si>
  <si>
    <t>AMBITO - FONDI REGIONE PER PROGETTI GENERALI</t>
  </si>
  <si>
    <t>TRASFERIMENTI REGIONE PER LEGGE 18/96 DA RIPARTIRE TRA I COMUNI DELL'AMBITO</t>
  </si>
  <si>
    <t>AMBITO- RIPARTIZIONE FONDO UNICO</t>
  </si>
  <si>
    <t>AMBITO -FONDO NON AUTOSUFFICIENZA</t>
  </si>
  <si>
    <t>CONTRIBUTO REGIONE PER TRASPORTO URBANO</t>
  </si>
  <si>
    <t>CONTRIBUTO PROVINCIA  PER L'ISTRUZIONE (vedi azione uscita n. 1083)</t>
  </si>
  <si>
    <t>CONTRIBUTI DIVERSI DALLA PROVINCIA</t>
  </si>
  <si>
    <t>AMBITO - FONDI PROVINCIA</t>
  </si>
  <si>
    <t>PROGETTO ACCOGLIENZA TURISTICA</t>
  </si>
  <si>
    <t>CONTRIBUTO DA COMUNI PER CO-FINANZIAMENTO AMBITO</t>
  </si>
  <si>
    <t>CONTRIBUTI COMUNITA' MONTANA PER AMBITO</t>
  </si>
  <si>
    <t>CONTRIBUTO COMUNITA' MONTANA PER PROTEZIONE CIVILE</t>
  </si>
  <si>
    <t>CONTRIBUTO COMUNITA' MONTANA TERRA BIODIVERSITA' VOGLIE D'AUTUNNO</t>
  </si>
  <si>
    <t>CONTRIBUTI DA ALTRI ENTI DEL SETTORE PUBBLICO</t>
  </si>
  <si>
    <t>CONTRIBUTO AGENZIA SERVIZI SETTORE AGROALIMENTARE DELLE MARCHE</t>
  </si>
  <si>
    <t>INPS PROGETTO HOME CARE PREMIUM</t>
  </si>
  <si>
    <t>CONTRIBUTI DA ENTI PUBBLICI PER SPORTELLO IMMIGRATI (Ambito)</t>
  </si>
  <si>
    <t>PROGETTO BIBLIOTECA ON LINE</t>
  </si>
  <si>
    <t>DIRITTI DI SEGRETERIA  DIVERSI</t>
  </si>
  <si>
    <t>PROVENTI MATERNE E REFEZIONI SCOLASTICHE</t>
  </si>
  <si>
    <t>PROVENTI DIVERSI MENSA CENTRALIZZATA</t>
  </si>
  <si>
    <t>PROVENTI MUSEO DELLA CITTA'</t>
  </si>
  <si>
    <t>PROVENTI SERVIZIO NECROSCOPICO E CIMITERIALE</t>
  </si>
  <si>
    <t>SERVIZIO MURATURA LOCULI E TOMBE (40-60) (vedi ex azione n. 5184))</t>
  </si>
  <si>
    <t>SERVIZIO DI INUMAZIONE, ESUMAZIONE E TRASLAZIONE SALME</t>
  </si>
  <si>
    <t>PROVENTI SERVIZIO ACQUEDOTTO</t>
  </si>
  <si>
    <t>PROVENTI ASILI NIDO</t>
  </si>
  <si>
    <t>PROVENTI COLONIE MARINE E MONTANE</t>
  </si>
  <si>
    <t>PROVENTI GESTIONE IMPIANTI SPORTIVI</t>
  </si>
  <si>
    <t>PROVENTI SERVIZI SOCIALI CASA ALBERGO</t>
  </si>
  <si>
    <t>PROVENTI SERVIZI SOCIALI- ASSISTENZA DOMICILIARE</t>
  </si>
  <si>
    <t>PROVENTI DA VACANZE ANZIANI</t>
  </si>
  <si>
    <t>RECUPERO SPESE SU NOTIFICA  SANZIONI AMMINISTRATIVE</t>
  </si>
  <si>
    <t>FITTI ATTIVI USO COMMERCIALE</t>
  </si>
  <si>
    <t>FITTI REALI  FABBRICATI E TERRENI</t>
  </si>
  <si>
    <t>FITTI REALI GESTIONE EX IRAB</t>
  </si>
  <si>
    <t>RIMBORSO DA PARTE URBINO SERVIZI  PER ENERGIA ELETTRICA PARCHEGGIO</t>
  </si>
  <si>
    <t>PROVENTI PER USO TEATRO COMUNALE</t>
  </si>
  <si>
    <t>AMAT - UTILIZZO TEATRO STAGIONE DI PROSA</t>
  </si>
  <si>
    <t>RIMBORSO DA ASSOCIAZIONI PER UTILIZZO IMPIANTI COMUNALI</t>
  </si>
  <si>
    <t>RIMBORSO DA COOPERATIVA PER UTLIZZO LOCALI ASILO NIDO VALERIO</t>
  </si>
  <si>
    <t>RIMBORSO DA PARTE I.S.I.A. PER SPESE RISCALDAMENTO</t>
  </si>
  <si>
    <t>RIMBORSO SPESE PER RIFACIMENTO SEGNALETICA TURISTICA</t>
  </si>
  <si>
    <t>PROVENTI DA CAVE</t>
  </si>
  <si>
    <t>CONCESSIONE TEMPORANEA CORTI E GIRADINI INTERNI DI PALAZZI COMUNALI</t>
  </si>
  <si>
    <t>CANONE CONCESSIONE LOCULI CIMITERIALI</t>
  </si>
  <si>
    <t>CANONE CONCESSIONE LOCULI CIMITERIALI - PRENOTAZIONE</t>
  </si>
  <si>
    <t>CANONE CONCESSIONE LOCULI CIMITERIALI FRAZIONI - PRENOTAZIONE</t>
  </si>
  <si>
    <t>CANONE CONCESSIONE SEPOLCRI INTERRATI - PRENOTAZIONE</t>
  </si>
  <si>
    <t>INTERESSI DA CASSA DD.PP.SU SOMME NON EROGATE</t>
  </si>
  <si>
    <t>UTILI NETTI DELLE AZIENDE SPECIALI E  PARTECIPATE</t>
  </si>
  <si>
    <t>CANONE CONCESSIONE IMPIANTI RETE IDRICA (ex azione n. 5092)</t>
  </si>
  <si>
    <t>CANONE PER DISTRIBUZIONE GAS</t>
  </si>
  <si>
    <t>CANONE GESTIONE CASA DELLA MUSICA</t>
  </si>
  <si>
    <t>QUOTA VARIABILE 3% PALAZZETTO DELLO SPORT</t>
  </si>
  <si>
    <t>CANONE CONCESSIONE PARCHEGGIO E NODO DI SCAMBIO S. LUCIA</t>
  </si>
  <si>
    <t>CANONE CONCESSIONE RESIDENZA MONTEFELTRO</t>
  </si>
  <si>
    <t>CANONE NON RICOGNITORIO</t>
  </si>
  <si>
    <t>CONCORSO DEI COMUNI DEL MANDAMENTO (RIMBORSO SPESE C.E.C.)</t>
  </si>
  <si>
    <t>RIMBORSO REGIONE QUOTA MUTUO DEPURATORE SCHIETI</t>
  </si>
  <si>
    <t>RIMBORSO DA COMUNI QUOTA SEGRETARIO COMUNALE</t>
  </si>
  <si>
    <t>PROVENTI DERIVANTI DA TRANSAZIONI</t>
  </si>
  <si>
    <t>RIMBORSO SPESE LEGATO ALBANI</t>
  </si>
  <si>
    <t>RIMBORSO SPESE A SEGUITO CONDANNE (vedi azione spesa 3031)</t>
  </si>
  <si>
    <t>RIMBORSI DERIVANTI DA SENTENZE</t>
  </si>
  <si>
    <t>CANONE PROMO D PER MOSTRE MERCATO</t>
  </si>
  <si>
    <t>CONTRIBUTI DERIVANTI DA ACCORDI DI CONCERTAZIONE (ex azione n. 5089)</t>
  </si>
  <si>
    <t>CONTRIBUTO FONDAZIONE CASSA DI RISPARMIO PER FESTIVAL MUSICA ANTICA (ex azione n. 5117)</t>
  </si>
  <si>
    <t>ESPERIENZA STUDIO LAVORO - CONTRIBUTO DA IMPRESE (ex azione n. 5122)</t>
  </si>
  <si>
    <t>CONTRIBUTO FONDAZIONE CASSA RISPERMIO PER MANIFESTAZIONI (ex azione n. 5202)</t>
  </si>
  <si>
    <t>DANNO AMBIENTALE DA MARCHE MULTISERVIZI</t>
  </si>
  <si>
    <t>RIMBORSI DA ASSICURAZIONE A SEGUITO REGOLAZIONE PREMIO</t>
  </si>
  <si>
    <t>ALIENAZIONE BENI MOBILI USATI SERVIZI NON PRODUTTIVI</t>
  </si>
  <si>
    <t>ALIENAZIONE E PERMUTE AREE E STABILI NON RILEVANTI</t>
  </si>
  <si>
    <t>ALIENAZIONE E PERMUTE AREE PEEP</t>
  </si>
  <si>
    <t>PIANI INSEDIAMENTI PRODUTTIVI</t>
  </si>
  <si>
    <t>ALIENAZIONE AZIONI DA PERMUTARE</t>
  </si>
  <si>
    <t>ALIENAZIONE STRAORDINARIA IMMOBILI  PATRIMONIO COMUNALE</t>
  </si>
  <si>
    <t>ALIENAZIONE STRAORDINARIA IMMOBILI EX IRAB (vedi azione uscita n.2370)</t>
  </si>
  <si>
    <t>PROVENTI DERIVANTI DA TRASFORMAZIONE AREE DA DIRITTO DI SUPERFICIE IN DIRITTO DI PROPRIETA'</t>
  </si>
  <si>
    <t>LAVORI DI STRAORDINARIA MANUTENZIONE UFFICI GIUDIZIARI  (da rimborsare da parte dello Stato) (vedi azione uscita n.2673)</t>
  </si>
  <si>
    <t>CONTRIBUTO REGIONALE PER OPERE EDILIZIA RESIDENZIALE (vedi azione uscita 2761)</t>
  </si>
  <si>
    <t>CONTRIBUTO REGIONE PER NODO DI SCAMBIO SANTA LUCIA</t>
  </si>
  <si>
    <t>ONERI DI URBANIZZAZIONE DA REIMPIEGARE</t>
  </si>
  <si>
    <t>ANTICIPAZIONE DI CASSA</t>
  </si>
  <si>
    <t>PARTITE DI GIRO</t>
  </si>
  <si>
    <t>CONCESSIONE PALAFERRO E PALAGADANA</t>
  </si>
  <si>
    <t>CANONE CONCESSIONE PISCINA F.LLI CERVI</t>
  </si>
  <si>
    <t>RIMBORSO SPESE PER ELEZIONI REGIONALI</t>
  </si>
  <si>
    <t>PROVENTI DA MOSTRE E CONVEGNI (vedi azione entrata n. 3086)</t>
  </si>
  <si>
    <t>CONTRIBUTO REGIONE PER PRODOTTI DI ECCELLENZA L.R. 11/09</t>
  </si>
  <si>
    <t>RIMBORSI, RESTITUZIONE SOMME NON DOVUTE O VERSATE IN ECCESSO(vedi azione spesa 1951)</t>
  </si>
  <si>
    <t>SANZIONI CDS FAMIGLIE</t>
  </si>
  <si>
    <t>SANZIONI CDS DA IMPRESE</t>
  </si>
  <si>
    <t>SANZIONI AMMINISTRATIVE DA FAMIGLIE</t>
  </si>
  <si>
    <t>SANZIONI AMMINISTRATIVE DA IMPRESE</t>
  </si>
  <si>
    <t>CANONE LOCAZIONE AFFITTO LOCALI USO NON ABITATIVO PER STAZIONI RADIO MOBILE</t>
  </si>
  <si>
    <t>INTERESSI ATTIVI DA TESORERIA UNICA</t>
  </si>
  <si>
    <t>INTERESSI ATTIVI SU DEPOSITI BANCARI O POSTALI</t>
  </si>
  <si>
    <t>RIMBORSI DIVERSI</t>
  </si>
  <si>
    <t>RIMBORSI PER DEMOLIZIONE OPERE ABUSIVE (vedi azione uscita n. 2628)</t>
  </si>
  <si>
    <t>PROVENTI GESTIONE RESIDENZA SANITARIA ASSISTITA MONTEFELTRO</t>
  </si>
  <si>
    <t>PROVENTI DIVERSI PER L'USO DI BENI E SERVIZI COMUNALI</t>
  </si>
  <si>
    <t>RIMBORSO FORFETTARIO DA MEDICI DI BASE SU AFFITTO LOCALI PIEVE DI CAGNA</t>
  </si>
  <si>
    <t>CONTRIBUTI DA COMUNITA' MONTANA PER MANIFESTAZIONI</t>
  </si>
  <si>
    <t>Previsione2016</t>
  </si>
  <si>
    <t>Previsione2017</t>
  </si>
  <si>
    <t>ICI RISCOSSA ATTRAVERSO RUOLI ANNI PRECEDENTI</t>
  </si>
  <si>
    <t>ICI RISCOSSA ATTAREVERSO RUOLI ANNO IN CORSO</t>
  </si>
  <si>
    <t>SANZIONI CDS RECUPERO ATTRAVERSO RUOLI ANNO CORRENTE</t>
  </si>
  <si>
    <t>ENTRATE IVA DA SPLYT PAYMENT E VERS CHARGE COMMERCIALE</t>
  </si>
  <si>
    <t>SPONSORIZZAZIONI PER  EVENTI CULTURALI E TURISTICI DA IMPRESE</t>
  </si>
  <si>
    <t>CONTRIBUTO DA REGIONE PER EVENTO EXPO 2015</t>
  </si>
  <si>
    <t>IMPOSTA DI SOGGIORNO</t>
  </si>
  <si>
    <t>FINANZIAMENTO GAL PER RIQUALIFICAZIONE AREA ARCHEOLOGICA TEATRO ROMANO (Fondi europeri)</t>
  </si>
  <si>
    <t>FINANZIAMENTO GAL PER RIQUALIFICAZIONE CENTRI STORICI FRAZIONI (FOND EUROPEI)</t>
  </si>
  <si>
    <t>PISTE CICLABILI URBINO- PARCO DELLE CESANE FINANZIAMENTO REGIONE</t>
  </si>
  <si>
    <t>MARCIAPIEDI MAZZAFERRO, GADANA E PALLINO (FINANZIAMENTO REGIONE)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</si>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</sst>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4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43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43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43" applyFont="1" applyFill="1" applyBorder="1" applyAlignment="1" applyProtection="1">
      <alignment/>
      <protection/>
    </xf>
    <xf numFmtId="164" fontId="1" fillId="0" borderId="10" xfId="43" applyFont="1" applyBorder="1" applyAlignment="1">
      <alignment/>
    </xf>
    <xf numFmtId="164" fontId="2" fillId="0" borderId="10" xfId="4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164" fontId="2" fillId="0" borderId="10" xfId="4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2" fillId="0" borderId="0" xfId="43" applyFont="1" applyFill="1" applyBorder="1" applyAlignment="1" applyProtection="1">
      <alignment/>
      <protection/>
    </xf>
    <xf numFmtId="164" fontId="1" fillId="0" borderId="10" xfId="43" applyFont="1" applyFill="1" applyBorder="1" applyAlignment="1" applyProtection="1">
      <alignment horizontal="center"/>
      <protection/>
    </xf>
    <xf numFmtId="164" fontId="1" fillId="0" borderId="10" xfId="43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="85" zoomScaleNormal="85" workbookViewId="0" topLeftCell="A46">
      <selection activeCell="E117" sqref="E117:E118"/>
    </sheetView>
  </sheetViews>
  <sheetFormatPr defaultColWidth="9.140625" defaultRowHeight="12.75"/>
  <cols>
    <col min="1" max="1" width="6.8515625" style="1" customWidth="1"/>
    <col min="2" max="2" width="64.00390625" style="13" customWidth="1"/>
    <col min="3" max="3" width="7.140625" style="1" customWidth="1"/>
    <col min="4" max="4" width="6.8515625" style="1" customWidth="1"/>
    <col min="5" max="5" width="14.57421875" style="2" bestFit="1" customWidth="1"/>
    <col min="6" max="6" width="17.57421875" style="1" bestFit="1" customWidth="1"/>
    <col min="7" max="7" width="14.421875" style="6" customWidth="1"/>
    <col min="8" max="8" width="14.57421875" style="6" bestFit="1" customWidth="1"/>
    <col min="9" max="16384" width="9.140625" style="1" customWidth="1"/>
  </cols>
  <sheetData>
    <row r="1" spans="1:9" s="3" customFormat="1" ht="11.25">
      <c r="A1" s="18" t="s">
        <v>0</v>
      </c>
      <c r="B1" s="17" t="s">
        <v>1</v>
      </c>
      <c r="C1" s="18" t="s">
        <v>2</v>
      </c>
      <c r="D1" s="18" t="s">
        <v>3</v>
      </c>
      <c r="E1" s="20" t="s">
        <v>4</v>
      </c>
      <c r="F1" s="18" t="s">
        <v>5</v>
      </c>
      <c r="G1" s="18" t="s">
        <v>145</v>
      </c>
      <c r="H1" s="21" t="s">
        <v>146</v>
      </c>
      <c r="I1" s="22"/>
    </row>
    <row r="2" spans="1:8" ht="22.5">
      <c r="A2" s="7">
        <v>5132</v>
      </c>
      <c r="B2" s="12" t="s">
        <v>6</v>
      </c>
      <c r="C2" s="7">
        <v>0</v>
      </c>
      <c r="D2" s="7">
        <v>0</v>
      </c>
      <c r="E2" s="9">
        <v>600000</v>
      </c>
      <c r="F2" s="8">
        <v>1048000</v>
      </c>
      <c r="G2" s="10"/>
      <c r="H2" s="10"/>
    </row>
    <row r="3" spans="1:8" ht="11.25">
      <c r="A3" s="7">
        <v>5002</v>
      </c>
      <c r="B3" s="12" t="s">
        <v>7</v>
      </c>
      <c r="C3" s="7">
        <v>12</v>
      </c>
      <c r="D3" s="7">
        <v>2</v>
      </c>
      <c r="E3" s="9">
        <v>165000</v>
      </c>
      <c r="F3" s="8">
        <v>500000</v>
      </c>
      <c r="G3" s="10">
        <v>200000</v>
      </c>
      <c r="H3" s="10">
        <v>240000</v>
      </c>
    </row>
    <row r="4" spans="1:8" ht="11.25">
      <c r="A4" s="7">
        <v>5003</v>
      </c>
      <c r="B4" s="12" t="s">
        <v>147</v>
      </c>
      <c r="C4" s="7">
        <v>12</v>
      </c>
      <c r="D4" s="7">
        <v>3</v>
      </c>
      <c r="E4" s="9"/>
      <c r="F4" s="8">
        <v>144577</v>
      </c>
      <c r="G4" s="10"/>
      <c r="H4" s="10">
        <v>15000</v>
      </c>
    </row>
    <row r="5" spans="1:8" ht="11.25">
      <c r="A5" s="7">
        <v>5440</v>
      </c>
      <c r="B5" s="12" t="s">
        <v>148</v>
      </c>
      <c r="C5" s="7">
        <v>12</v>
      </c>
      <c r="D5" s="7">
        <v>3</v>
      </c>
      <c r="E5" s="9"/>
      <c r="F5" s="8">
        <v>500000</v>
      </c>
      <c r="G5" s="10">
        <v>320000</v>
      </c>
      <c r="H5" s="10">
        <v>372000</v>
      </c>
    </row>
    <row r="6" spans="1:8" ht="11.25">
      <c r="A6" s="7">
        <v>5371</v>
      </c>
      <c r="B6" s="12" t="s">
        <v>8</v>
      </c>
      <c r="C6" s="7">
        <v>13</v>
      </c>
      <c r="D6" s="7">
        <v>1</v>
      </c>
      <c r="E6" s="9">
        <v>2632000</v>
      </c>
      <c r="F6" s="15">
        <v>3125000</v>
      </c>
      <c r="G6" s="10">
        <v>3142000</v>
      </c>
      <c r="H6" s="10">
        <v>3154000</v>
      </c>
    </row>
    <row r="7" spans="1:8" ht="11.25">
      <c r="A7" s="7">
        <v>5399</v>
      </c>
      <c r="B7" s="12" t="s">
        <v>9</v>
      </c>
      <c r="C7" s="7">
        <v>13</v>
      </c>
      <c r="D7" s="7">
        <v>2</v>
      </c>
      <c r="E7" s="9">
        <v>45000</v>
      </c>
      <c r="F7" s="8">
        <v>45000</v>
      </c>
      <c r="G7" s="10">
        <v>47000</v>
      </c>
      <c r="H7" s="10">
        <v>45000</v>
      </c>
    </row>
    <row r="8" spans="1:8" ht="11.25">
      <c r="A8" s="7">
        <v>5418</v>
      </c>
      <c r="B8" s="12" t="s">
        <v>10</v>
      </c>
      <c r="C8" s="7">
        <v>15</v>
      </c>
      <c r="D8" s="7">
        <v>0</v>
      </c>
      <c r="E8" s="9">
        <v>1140000</v>
      </c>
      <c r="F8" s="8">
        <v>745000</v>
      </c>
      <c r="G8" s="10">
        <v>755000</v>
      </c>
      <c r="H8" s="10">
        <v>765000</v>
      </c>
    </row>
    <row r="9" spans="1:8" ht="22.5">
      <c r="A9" s="7">
        <v>5248</v>
      </c>
      <c r="B9" s="12" t="s">
        <v>11</v>
      </c>
      <c r="C9" s="7">
        <v>16</v>
      </c>
      <c r="D9" s="7">
        <v>0</v>
      </c>
      <c r="E9" s="9">
        <v>1594.54</v>
      </c>
      <c r="F9" s="8">
        <v>0</v>
      </c>
      <c r="G9" s="10"/>
      <c r="H9" s="10"/>
    </row>
    <row r="10" spans="1:8" ht="11.25">
      <c r="A10" s="7">
        <v>5007</v>
      </c>
      <c r="B10" s="12" t="s">
        <v>12</v>
      </c>
      <c r="C10" s="7">
        <v>50</v>
      </c>
      <c r="D10" s="7">
        <v>1</v>
      </c>
      <c r="E10" s="9">
        <v>1550000</v>
      </c>
      <c r="F10" s="15">
        <v>1580000</v>
      </c>
      <c r="G10" s="10">
        <v>1590000</v>
      </c>
      <c r="H10" s="10">
        <v>1610000</v>
      </c>
    </row>
    <row r="11" spans="1:8" ht="11.25">
      <c r="A11" s="7">
        <v>5009</v>
      </c>
      <c r="B11" s="12" t="s">
        <v>13</v>
      </c>
      <c r="C11" s="7">
        <v>70</v>
      </c>
      <c r="D11" s="7">
        <v>0</v>
      </c>
      <c r="E11" s="9">
        <v>75000</v>
      </c>
      <c r="F11" s="8">
        <v>75000</v>
      </c>
      <c r="G11" s="10">
        <v>80000</v>
      </c>
      <c r="H11" s="10">
        <v>85000</v>
      </c>
    </row>
    <row r="12" spans="1:9" s="14" customFormat="1" ht="11.25">
      <c r="A12" s="7">
        <v>5450</v>
      </c>
      <c r="B12" s="12" t="s">
        <v>153</v>
      </c>
      <c r="C12" s="7">
        <v>75</v>
      </c>
      <c r="D12" s="7"/>
      <c r="E12" s="9"/>
      <c r="F12" s="8">
        <v>130000</v>
      </c>
      <c r="G12" s="10">
        <v>260000</v>
      </c>
      <c r="H12" s="10">
        <v>260000</v>
      </c>
      <c r="I12" s="1"/>
    </row>
    <row r="13" spans="1:8" ht="11.25">
      <c r="A13" s="7">
        <v>5011</v>
      </c>
      <c r="B13" s="12" t="s">
        <v>14</v>
      </c>
      <c r="C13" s="7">
        <v>80</v>
      </c>
      <c r="D13" s="7">
        <v>0</v>
      </c>
      <c r="E13" s="9">
        <v>125000</v>
      </c>
      <c r="F13" s="8">
        <v>125000</v>
      </c>
      <c r="G13" s="10">
        <v>125000</v>
      </c>
      <c r="H13" s="10">
        <v>125000</v>
      </c>
    </row>
    <row r="14" spans="1:8" ht="11.25">
      <c r="A14" s="7">
        <v>5409</v>
      </c>
      <c r="B14" s="12" t="s">
        <v>15</v>
      </c>
      <c r="C14" s="7">
        <v>90</v>
      </c>
      <c r="D14" s="7">
        <v>0</v>
      </c>
      <c r="E14" s="9">
        <v>0</v>
      </c>
      <c r="F14" s="8">
        <v>0</v>
      </c>
      <c r="G14" s="10"/>
      <c r="H14" s="10">
        <v>0</v>
      </c>
    </row>
    <row r="15" spans="1:8" ht="11.25">
      <c r="A15" s="7">
        <v>5427</v>
      </c>
      <c r="B15" s="12" t="s">
        <v>16</v>
      </c>
      <c r="C15" s="7">
        <v>91</v>
      </c>
      <c r="D15" s="7">
        <v>0</v>
      </c>
      <c r="E15" s="9">
        <v>3046000</v>
      </c>
      <c r="F15" s="8">
        <v>3046000</v>
      </c>
      <c r="G15" s="10">
        <v>3046000</v>
      </c>
      <c r="H15" s="10">
        <v>3046000</v>
      </c>
    </row>
    <row r="16" spans="1:8" ht="11.25">
      <c r="A16" s="7">
        <v>5012</v>
      </c>
      <c r="B16" s="12" t="s">
        <v>17</v>
      </c>
      <c r="C16" s="7">
        <v>95</v>
      </c>
      <c r="D16" s="7">
        <v>0</v>
      </c>
      <c r="E16" s="9">
        <v>0</v>
      </c>
      <c r="F16" s="8">
        <v>0</v>
      </c>
      <c r="G16" s="10"/>
      <c r="H16" s="10"/>
    </row>
    <row r="17" spans="1:8" ht="11.25">
      <c r="A17" s="7">
        <v>5013</v>
      </c>
      <c r="B17" s="12" t="s">
        <v>18</v>
      </c>
      <c r="C17" s="7">
        <v>100</v>
      </c>
      <c r="D17" s="7">
        <v>1</v>
      </c>
      <c r="E17" s="9">
        <v>280.91</v>
      </c>
      <c r="F17" s="8">
        <v>0</v>
      </c>
      <c r="G17" s="10"/>
      <c r="H17" s="10"/>
    </row>
    <row r="18" spans="1:8" ht="11.25">
      <c r="A18" s="7">
        <v>5412</v>
      </c>
      <c r="B18" s="12" t="s">
        <v>19</v>
      </c>
      <c r="C18" s="7">
        <v>111</v>
      </c>
      <c r="D18" s="7">
        <v>0</v>
      </c>
      <c r="E18" s="9">
        <v>2762264.06</v>
      </c>
      <c r="F18" s="8">
        <f>3014890-22701-138926-500000</f>
        <v>2353263</v>
      </c>
      <c r="G18" s="10">
        <v>2353263</v>
      </c>
      <c r="H18" s="10">
        <v>2353263</v>
      </c>
    </row>
    <row r="19" spans="1:8" ht="11.25">
      <c r="A19" s="7">
        <v>5017</v>
      </c>
      <c r="B19" s="12" t="s">
        <v>20</v>
      </c>
      <c r="C19" s="7">
        <v>120</v>
      </c>
      <c r="D19" s="7">
        <v>0</v>
      </c>
      <c r="E19" s="9">
        <v>32000</v>
      </c>
      <c r="F19" s="8">
        <v>32000</v>
      </c>
      <c r="G19" s="10">
        <v>32000</v>
      </c>
      <c r="H19" s="10">
        <v>32000</v>
      </c>
    </row>
    <row r="20" spans="1:8" ht="11.25">
      <c r="A20" s="7">
        <v>5290</v>
      </c>
      <c r="B20" s="12" t="s">
        <v>21</v>
      </c>
      <c r="C20" s="7">
        <v>130</v>
      </c>
      <c r="D20" s="7">
        <v>5</v>
      </c>
      <c r="E20" s="9">
        <v>4263.56</v>
      </c>
      <c r="F20" s="8">
        <v>0</v>
      </c>
      <c r="G20" s="10"/>
      <c r="H20" s="10"/>
    </row>
    <row r="21" spans="1:8" ht="11.25">
      <c r="A21" s="7">
        <v>5411</v>
      </c>
      <c r="B21" s="12" t="s">
        <v>22</v>
      </c>
      <c r="C21" s="7">
        <v>130</v>
      </c>
      <c r="D21" s="7">
        <v>5</v>
      </c>
      <c r="E21" s="9">
        <v>98427.91</v>
      </c>
      <c r="F21" s="8">
        <v>0</v>
      </c>
      <c r="G21" s="10"/>
      <c r="H21" s="10"/>
    </row>
    <row r="22" spans="1:8" ht="22.5">
      <c r="A22" s="7">
        <v>5428</v>
      </c>
      <c r="B22" s="12" t="s">
        <v>23</v>
      </c>
      <c r="C22" s="7">
        <v>130</v>
      </c>
      <c r="D22" s="7">
        <v>5</v>
      </c>
      <c r="E22" s="9">
        <v>19611.1</v>
      </c>
      <c r="F22" s="8">
        <v>0</v>
      </c>
      <c r="G22" s="10"/>
      <c r="H22" s="10"/>
    </row>
    <row r="23" spans="1:10" ht="11.25">
      <c r="A23" s="7">
        <v>5022</v>
      </c>
      <c r="B23" s="12" t="s">
        <v>24</v>
      </c>
      <c r="C23" s="7">
        <v>130</v>
      </c>
      <c r="D23" s="7">
        <v>6</v>
      </c>
      <c r="E23" s="9">
        <v>251355.77</v>
      </c>
      <c r="F23" s="8">
        <v>183561.78</v>
      </c>
      <c r="G23" s="10">
        <v>9516</v>
      </c>
      <c r="H23" s="10">
        <v>0</v>
      </c>
      <c r="J23" s="1">
        <f>2972-3014</f>
        <v>-42</v>
      </c>
    </row>
    <row r="24" spans="1:8" ht="11.25">
      <c r="A24" s="7">
        <v>5083</v>
      </c>
      <c r="B24" s="12" t="s">
        <v>25</v>
      </c>
      <c r="C24" s="7">
        <v>140</v>
      </c>
      <c r="D24" s="7">
        <v>1</v>
      </c>
      <c r="E24" s="9">
        <v>18000</v>
      </c>
      <c r="F24" s="8">
        <v>20000</v>
      </c>
      <c r="G24" s="10">
        <v>20000</v>
      </c>
      <c r="H24" s="10">
        <v>20000</v>
      </c>
    </row>
    <row r="25" spans="1:8" ht="11.25">
      <c r="A25" s="7">
        <v>5161</v>
      </c>
      <c r="B25" s="12" t="s">
        <v>26</v>
      </c>
      <c r="C25" s="7">
        <v>140</v>
      </c>
      <c r="D25" s="7">
        <v>1</v>
      </c>
      <c r="E25" s="9">
        <v>957.48</v>
      </c>
      <c r="F25" s="8"/>
      <c r="G25" s="10"/>
      <c r="H25" s="10"/>
    </row>
    <row r="26" spans="1:8" ht="11.25">
      <c r="A26" s="7">
        <v>5024</v>
      </c>
      <c r="B26" s="12" t="s">
        <v>27</v>
      </c>
      <c r="C26" s="7">
        <v>160</v>
      </c>
      <c r="D26" s="7">
        <v>0</v>
      </c>
      <c r="E26" s="9">
        <v>275000</v>
      </c>
      <c r="F26" s="8">
        <v>200000</v>
      </c>
      <c r="G26" s="10">
        <v>130000</v>
      </c>
      <c r="H26" s="10">
        <v>0</v>
      </c>
    </row>
    <row r="27" spans="1:8" ht="22.5">
      <c r="A27" s="7">
        <v>5025</v>
      </c>
      <c r="B27" s="12" t="s">
        <v>28</v>
      </c>
      <c r="C27" s="7">
        <v>170</v>
      </c>
      <c r="D27" s="7">
        <v>0</v>
      </c>
      <c r="E27" s="9">
        <v>35000</v>
      </c>
      <c r="F27" s="8">
        <v>9000</v>
      </c>
      <c r="G27" s="10">
        <v>9000</v>
      </c>
      <c r="H27" s="10">
        <v>9000</v>
      </c>
    </row>
    <row r="28" spans="1:8" ht="11.25">
      <c r="A28" s="7">
        <v>5028</v>
      </c>
      <c r="B28" s="12" t="s">
        <v>29</v>
      </c>
      <c r="C28" s="7">
        <v>190</v>
      </c>
      <c r="D28" s="7">
        <v>0</v>
      </c>
      <c r="E28" s="9">
        <v>235</v>
      </c>
      <c r="F28" s="8">
        <v>0</v>
      </c>
      <c r="G28" s="10">
        <v>0</v>
      </c>
      <c r="H28" s="10">
        <v>0</v>
      </c>
    </row>
    <row r="29" spans="1:8" ht="11.25">
      <c r="A29" s="7">
        <v>5232</v>
      </c>
      <c r="B29" s="12" t="s">
        <v>30</v>
      </c>
      <c r="C29" s="7">
        <v>190</v>
      </c>
      <c r="D29" s="7">
        <v>0</v>
      </c>
      <c r="E29" s="9">
        <v>9509.14</v>
      </c>
      <c r="F29" s="8">
        <v>0</v>
      </c>
      <c r="G29" s="10">
        <v>0</v>
      </c>
      <c r="H29" s="10">
        <v>0</v>
      </c>
    </row>
    <row r="30" spans="1:8" ht="11.25">
      <c r="A30" s="7">
        <v>5431</v>
      </c>
      <c r="B30" s="12" t="s">
        <v>31</v>
      </c>
      <c r="C30" s="7">
        <v>190</v>
      </c>
      <c r="D30" s="7">
        <v>0</v>
      </c>
      <c r="E30" s="9">
        <v>6500</v>
      </c>
      <c r="F30" s="8">
        <v>0</v>
      </c>
      <c r="G30" s="10">
        <v>0</v>
      </c>
      <c r="H30" s="10">
        <v>0</v>
      </c>
    </row>
    <row r="31" spans="1:8" ht="11.25">
      <c r="A31" s="7">
        <v>5373</v>
      </c>
      <c r="B31" s="12" t="s">
        <v>130</v>
      </c>
      <c r="C31" s="7">
        <v>220</v>
      </c>
      <c r="D31" s="7">
        <v>0</v>
      </c>
      <c r="E31" s="9"/>
      <c r="F31" s="8">
        <v>9000</v>
      </c>
      <c r="G31" s="10">
        <v>0</v>
      </c>
      <c r="H31" s="10">
        <v>0</v>
      </c>
    </row>
    <row r="32" spans="1:8" ht="11.25">
      <c r="A32" s="7">
        <v>5455</v>
      </c>
      <c r="B32" s="12" t="s">
        <v>152</v>
      </c>
      <c r="C32" s="7">
        <v>220</v>
      </c>
      <c r="D32" s="7">
        <v>0</v>
      </c>
      <c r="E32" s="9"/>
      <c r="F32" s="8">
        <v>30000</v>
      </c>
      <c r="G32" s="10"/>
      <c r="H32" s="10"/>
    </row>
    <row r="33" spans="1:8" ht="11.25">
      <c r="A33" s="7">
        <v>5031</v>
      </c>
      <c r="B33" s="12" t="s">
        <v>32</v>
      </c>
      <c r="C33" s="7">
        <v>250</v>
      </c>
      <c r="D33" s="7">
        <v>1</v>
      </c>
      <c r="E33" s="9">
        <v>73000</v>
      </c>
      <c r="F33" s="8">
        <v>70000</v>
      </c>
      <c r="G33" s="10">
        <v>70000</v>
      </c>
      <c r="H33" s="10">
        <v>70000</v>
      </c>
    </row>
    <row r="34" spans="1:8" ht="11.25">
      <c r="A34" s="7">
        <v>5032</v>
      </c>
      <c r="B34" s="12" t="s">
        <v>33</v>
      </c>
      <c r="C34" s="7">
        <v>270</v>
      </c>
      <c r="D34" s="7">
        <v>2</v>
      </c>
      <c r="E34" s="9">
        <v>60000</v>
      </c>
      <c r="F34" s="8">
        <v>50000</v>
      </c>
      <c r="G34" s="10">
        <v>50000</v>
      </c>
      <c r="H34" s="10">
        <v>50000</v>
      </c>
    </row>
    <row r="35" spans="1:8" ht="22.5">
      <c r="A35" s="7">
        <v>5119</v>
      </c>
      <c r="B35" s="12" t="s">
        <v>34</v>
      </c>
      <c r="C35" s="7">
        <v>270</v>
      </c>
      <c r="D35" s="7">
        <v>2</v>
      </c>
      <c r="E35" s="9">
        <v>8165.76</v>
      </c>
      <c r="F35" s="8">
        <v>0</v>
      </c>
      <c r="G35" s="10">
        <v>0</v>
      </c>
      <c r="H35" s="10">
        <v>0</v>
      </c>
    </row>
    <row r="36" spans="1:8" ht="22.5">
      <c r="A36" s="7">
        <v>5120</v>
      </c>
      <c r="B36" s="12" t="s">
        <v>35</v>
      </c>
      <c r="C36" s="7">
        <v>270</v>
      </c>
      <c r="D36" s="7">
        <v>2</v>
      </c>
      <c r="E36" s="9">
        <v>46886.12</v>
      </c>
      <c r="F36" s="8">
        <v>0</v>
      </c>
      <c r="G36" s="10">
        <v>0</v>
      </c>
      <c r="H36" s="10">
        <v>0</v>
      </c>
    </row>
    <row r="37" spans="1:8" ht="22.5">
      <c r="A37" s="7">
        <v>5128</v>
      </c>
      <c r="B37" s="12" t="s">
        <v>36</v>
      </c>
      <c r="C37" s="7">
        <v>270</v>
      </c>
      <c r="D37" s="7">
        <v>2</v>
      </c>
      <c r="E37" s="9">
        <v>21088.89</v>
      </c>
      <c r="F37" s="8">
        <v>15014</v>
      </c>
      <c r="G37" s="10">
        <v>0</v>
      </c>
      <c r="H37" s="10">
        <v>0</v>
      </c>
    </row>
    <row r="38" spans="1:8" ht="11.25">
      <c r="A38" s="7">
        <v>5136</v>
      </c>
      <c r="B38" s="12" t="s">
        <v>37</v>
      </c>
      <c r="C38" s="7">
        <v>270</v>
      </c>
      <c r="D38" s="7">
        <v>2</v>
      </c>
      <c r="E38" s="9">
        <v>16067.06</v>
      </c>
      <c r="F38" s="8">
        <v>18352</v>
      </c>
      <c r="G38" s="10">
        <v>0</v>
      </c>
      <c r="H38" s="10">
        <v>0</v>
      </c>
    </row>
    <row r="39" spans="1:8" ht="22.5">
      <c r="A39" s="7">
        <v>5398</v>
      </c>
      <c r="B39" s="12" t="s">
        <v>38</v>
      </c>
      <c r="C39" s="7">
        <v>270</v>
      </c>
      <c r="D39" s="7">
        <v>2</v>
      </c>
      <c r="E39" s="9">
        <v>8000</v>
      </c>
      <c r="F39" s="8">
        <v>0</v>
      </c>
      <c r="G39" s="10">
        <v>0</v>
      </c>
      <c r="H39" s="10">
        <v>0</v>
      </c>
    </row>
    <row r="40" spans="1:8" ht="11.25">
      <c r="A40" s="7">
        <v>5250</v>
      </c>
      <c r="B40" s="12" t="s">
        <v>39</v>
      </c>
      <c r="C40" s="7">
        <v>270</v>
      </c>
      <c r="D40" s="7">
        <v>3</v>
      </c>
      <c r="E40" s="9">
        <v>102436.12</v>
      </c>
      <c r="F40" s="8">
        <f>29000+5000+18881.72+15000</f>
        <v>67881.72</v>
      </c>
      <c r="G40" s="10">
        <v>80293.45</v>
      </c>
      <c r="H40" s="10">
        <v>80293.45</v>
      </c>
    </row>
    <row r="41" spans="1:8" ht="11.25">
      <c r="A41" s="7">
        <v>5251</v>
      </c>
      <c r="B41" s="12" t="s">
        <v>40</v>
      </c>
      <c r="C41" s="7">
        <v>270</v>
      </c>
      <c r="D41" s="7">
        <v>3</v>
      </c>
      <c r="E41" s="9">
        <v>27000</v>
      </c>
      <c r="F41" s="8">
        <v>0</v>
      </c>
      <c r="G41" s="10"/>
      <c r="H41" s="10">
        <v>0</v>
      </c>
    </row>
    <row r="42" spans="1:8" ht="22.5">
      <c r="A42" s="7">
        <v>5270</v>
      </c>
      <c r="B42" s="12" t="s">
        <v>41</v>
      </c>
      <c r="C42" s="7">
        <v>270</v>
      </c>
      <c r="D42" s="7">
        <v>3</v>
      </c>
      <c r="E42" s="9">
        <v>371552.85</v>
      </c>
      <c r="F42" s="8">
        <v>0</v>
      </c>
      <c r="G42" s="10"/>
      <c r="H42" s="10">
        <v>0</v>
      </c>
    </row>
    <row r="43" spans="1:8" ht="11.25">
      <c r="A43" s="7">
        <v>5302</v>
      </c>
      <c r="B43" s="12" t="s">
        <v>42</v>
      </c>
      <c r="C43" s="7">
        <v>270</v>
      </c>
      <c r="D43" s="7">
        <v>3</v>
      </c>
      <c r="E43" s="9">
        <v>485436.12</v>
      </c>
      <c r="F43" s="8">
        <v>408000</v>
      </c>
      <c r="G43" s="10">
        <v>400000</v>
      </c>
      <c r="H43" s="10">
        <v>400000</v>
      </c>
    </row>
    <row r="44" spans="1:8" ht="11.25">
      <c r="A44" s="7">
        <v>5385</v>
      </c>
      <c r="B44" s="12" t="s">
        <v>43</v>
      </c>
      <c r="C44" s="7">
        <v>270</v>
      </c>
      <c r="D44" s="7">
        <v>3</v>
      </c>
      <c r="E44" s="9">
        <v>304586.9</v>
      </c>
      <c r="F44" s="8">
        <v>0</v>
      </c>
      <c r="G44" s="10"/>
      <c r="H44" s="10">
        <v>0</v>
      </c>
    </row>
    <row r="45" spans="1:8" ht="11.25">
      <c r="A45" s="7">
        <v>5079</v>
      </c>
      <c r="B45" s="12" t="s">
        <v>44</v>
      </c>
      <c r="C45" s="7">
        <v>280</v>
      </c>
      <c r="D45" s="7">
        <v>0</v>
      </c>
      <c r="E45" s="9">
        <v>1633000</v>
      </c>
      <c r="F45" s="8">
        <v>1633000</v>
      </c>
      <c r="G45" s="10">
        <v>1633000</v>
      </c>
      <c r="H45" s="10">
        <v>1633000</v>
      </c>
    </row>
    <row r="46" spans="1:8" ht="11.25">
      <c r="A46" s="7">
        <v>5029</v>
      </c>
      <c r="B46" s="12" t="s">
        <v>45</v>
      </c>
      <c r="C46" s="7">
        <v>290</v>
      </c>
      <c r="D46" s="7">
        <v>0</v>
      </c>
      <c r="E46" s="9">
        <v>1229.88</v>
      </c>
      <c r="F46" s="8">
        <v>0</v>
      </c>
      <c r="G46" s="10">
        <v>0</v>
      </c>
      <c r="H46" s="10"/>
    </row>
    <row r="47" spans="1:8" ht="11.25">
      <c r="A47" s="7">
        <v>5034</v>
      </c>
      <c r="B47" s="12" t="s">
        <v>46</v>
      </c>
      <c r="C47" s="7">
        <v>290</v>
      </c>
      <c r="D47" s="7">
        <v>0</v>
      </c>
      <c r="E47" s="9">
        <v>1500</v>
      </c>
      <c r="F47" s="8">
        <v>2667.78</v>
      </c>
      <c r="G47" s="10">
        <v>0</v>
      </c>
      <c r="H47" s="10">
        <v>0</v>
      </c>
    </row>
    <row r="48" spans="1:8" ht="11.25">
      <c r="A48" s="7">
        <v>5284</v>
      </c>
      <c r="B48" s="12" t="s">
        <v>47</v>
      </c>
      <c r="C48" s="7">
        <v>290</v>
      </c>
      <c r="D48" s="7">
        <v>0</v>
      </c>
      <c r="E48" s="9">
        <v>11000</v>
      </c>
      <c r="F48" s="8">
        <v>0</v>
      </c>
      <c r="G48" s="10">
        <v>0</v>
      </c>
      <c r="H48" s="10">
        <v>0</v>
      </c>
    </row>
    <row r="49" spans="1:8" ht="11.25">
      <c r="A49" s="7">
        <v>5345</v>
      </c>
      <c r="B49" s="12" t="s">
        <v>48</v>
      </c>
      <c r="C49" s="7">
        <v>290</v>
      </c>
      <c r="D49" s="7">
        <v>0</v>
      </c>
      <c r="E49" s="9">
        <v>6000</v>
      </c>
      <c r="F49" s="8">
        <v>0</v>
      </c>
      <c r="G49" s="10">
        <v>0</v>
      </c>
      <c r="H49" s="10">
        <v>0</v>
      </c>
    </row>
    <row r="50" spans="1:8" ht="11.25">
      <c r="A50" s="7">
        <v>5164</v>
      </c>
      <c r="B50" s="12" t="s">
        <v>49</v>
      </c>
      <c r="C50" s="7">
        <v>333</v>
      </c>
      <c r="D50" s="7">
        <v>1</v>
      </c>
      <c r="E50" s="9">
        <v>130313.61</v>
      </c>
      <c r="F50" s="8">
        <v>157385.15</v>
      </c>
      <c r="G50" s="10">
        <v>158156.39</v>
      </c>
      <c r="H50" s="10">
        <v>158156.39</v>
      </c>
    </row>
    <row r="51" spans="1:8" ht="11.25">
      <c r="A51" s="7">
        <v>5175</v>
      </c>
      <c r="B51" s="12" t="s">
        <v>144</v>
      </c>
      <c r="C51" s="7">
        <v>333</v>
      </c>
      <c r="D51" s="7">
        <v>2</v>
      </c>
      <c r="E51" s="9"/>
      <c r="F51" s="8">
        <v>800</v>
      </c>
      <c r="G51" s="10">
        <v>0</v>
      </c>
      <c r="H51" s="10">
        <v>0</v>
      </c>
    </row>
    <row r="52" spans="1:8" ht="11.25">
      <c r="A52" s="7">
        <v>5200</v>
      </c>
      <c r="B52" s="12" t="s">
        <v>50</v>
      </c>
      <c r="C52" s="7">
        <v>333</v>
      </c>
      <c r="D52" s="7">
        <v>2</v>
      </c>
      <c r="E52" s="9">
        <v>18640.24</v>
      </c>
      <c r="F52" s="8">
        <v>19100</v>
      </c>
      <c r="G52" s="10">
        <v>0</v>
      </c>
      <c r="H52" s="10">
        <v>0</v>
      </c>
    </row>
    <row r="53" spans="1:8" ht="11.25">
      <c r="A53" s="7">
        <v>5348</v>
      </c>
      <c r="B53" s="12" t="s">
        <v>51</v>
      </c>
      <c r="C53" s="7">
        <v>333</v>
      </c>
      <c r="D53" s="7">
        <v>2</v>
      </c>
      <c r="E53" s="9">
        <v>300</v>
      </c>
      <c r="F53" s="8"/>
      <c r="G53" s="10">
        <v>0</v>
      </c>
      <c r="H53" s="10">
        <v>0</v>
      </c>
    </row>
    <row r="54" spans="1:8" ht="22.5">
      <c r="A54" s="7">
        <v>5394</v>
      </c>
      <c r="B54" s="12" t="s">
        <v>52</v>
      </c>
      <c r="C54" s="7">
        <v>333</v>
      </c>
      <c r="D54" s="7">
        <v>2</v>
      </c>
      <c r="E54" s="9">
        <v>250</v>
      </c>
      <c r="F54" s="8">
        <v>0</v>
      </c>
      <c r="G54" s="10">
        <v>0</v>
      </c>
      <c r="H54" s="10">
        <v>0</v>
      </c>
    </row>
    <row r="55" spans="1:8" ht="11.25">
      <c r="A55" s="7">
        <v>5124</v>
      </c>
      <c r="B55" s="12" t="s">
        <v>53</v>
      </c>
      <c r="C55" s="7">
        <v>333</v>
      </c>
      <c r="D55" s="7">
        <v>3</v>
      </c>
      <c r="E55" s="9">
        <v>1914</v>
      </c>
      <c r="F55" s="8">
        <v>0</v>
      </c>
      <c r="G55" s="10">
        <v>0</v>
      </c>
      <c r="H55" s="10">
        <v>0</v>
      </c>
    </row>
    <row r="56" spans="1:8" ht="11.25">
      <c r="A56" s="7">
        <v>5370</v>
      </c>
      <c r="B56" s="12" t="s">
        <v>54</v>
      </c>
      <c r="C56" s="7">
        <v>333</v>
      </c>
      <c r="D56" s="7">
        <v>3</v>
      </c>
      <c r="E56" s="9">
        <v>4000</v>
      </c>
      <c r="F56" s="8">
        <v>0</v>
      </c>
      <c r="G56" s="10">
        <v>0</v>
      </c>
      <c r="H56" s="10">
        <v>0</v>
      </c>
    </row>
    <row r="57" spans="1:8" ht="11.25">
      <c r="A57" s="7">
        <v>5401</v>
      </c>
      <c r="B57" s="12" t="s">
        <v>55</v>
      </c>
      <c r="C57" s="7">
        <v>333</v>
      </c>
      <c r="D57" s="7">
        <v>3</v>
      </c>
      <c r="E57" s="9">
        <v>129416.9</v>
      </c>
      <c r="F57" s="8">
        <v>324084.03</v>
      </c>
      <c r="G57" s="10">
        <v>0</v>
      </c>
      <c r="H57" s="10">
        <v>0</v>
      </c>
    </row>
    <row r="58" spans="1:8" ht="11.25">
      <c r="A58" s="7">
        <v>5419</v>
      </c>
      <c r="B58" s="12" t="s">
        <v>56</v>
      </c>
      <c r="C58" s="7">
        <v>333</v>
      </c>
      <c r="D58" s="7">
        <v>3</v>
      </c>
      <c r="E58" s="9">
        <v>0</v>
      </c>
      <c r="F58" s="8">
        <v>0</v>
      </c>
      <c r="G58" s="10">
        <v>0</v>
      </c>
      <c r="H58" s="10">
        <v>0</v>
      </c>
    </row>
    <row r="59" spans="1:9" s="4" customFormat="1" ht="11.25">
      <c r="A59" s="7">
        <v>5447</v>
      </c>
      <c r="B59" s="12" t="s">
        <v>151</v>
      </c>
      <c r="C59" s="7">
        <v>335</v>
      </c>
      <c r="D59" s="7">
        <v>0</v>
      </c>
      <c r="E59" s="9"/>
      <c r="F59" s="8">
        <v>10000</v>
      </c>
      <c r="G59" s="10"/>
      <c r="H59" s="10"/>
      <c r="I59" s="1"/>
    </row>
    <row r="60" spans="1:9" s="4" customFormat="1" ht="11.25">
      <c r="A60" s="7">
        <v>5374</v>
      </c>
      <c r="B60" s="12" t="s">
        <v>57</v>
      </c>
      <c r="C60" s="7">
        <v>341</v>
      </c>
      <c r="D60" s="7">
        <v>0</v>
      </c>
      <c r="E60" s="9">
        <v>0</v>
      </c>
      <c r="F60" s="8">
        <v>0</v>
      </c>
      <c r="G60" s="10">
        <v>0</v>
      </c>
      <c r="H60" s="10"/>
      <c r="I60" s="1"/>
    </row>
    <row r="61" spans="1:8" ht="11.25">
      <c r="A61" s="7">
        <v>5042</v>
      </c>
      <c r="B61" s="12" t="s">
        <v>58</v>
      </c>
      <c r="C61" s="7">
        <v>350</v>
      </c>
      <c r="D61" s="7">
        <v>0</v>
      </c>
      <c r="E61" s="9">
        <v>110000</v>
      </c>
      <c r="F61" s="8">
        <v>106000</v>
      </c>
      <c r="G61" s="10">
        <v>110000</v>
      </c>
      <c r="H61" s="10">
        <v>115000</v>
      </c>
    </row>
    <row r="62" spans="1:8" ht="11.25">
      <c r="A62" s="7">
        <v>5044</v>
      </c>
      <c r="B62" s="12" t="s">
        <v>59</v>
      </c>
      <c r="C62" s="7">
        <v>410</v>
      </c>
      <c r="D62" s="7">
        <v>1</v>
      </c>
      <c r="E62" s="9">
        <v>422000</v>
      </c>
      <c r="F62" s="8">
        <v>424000</v>
      </c>
      <c r="G62" s="10">
        <v>430000</v>
      </c>
      <c r="H62" s="10">
        <v>437000</v>
      </c>
    </row>
    <row r="63" spans="1:8" ht="11.25">
      <c r="A63" s="7">
        <v>5045</v>
      </c>
      <c r="B63" s="12" t="s">
        <v>60</v>
      </c>
      <c r="C63" s="7">
        <v>410</v>
      </c>
      <c r="D63" s="7">
        <v>2</v>
      </c>
      <c r="E63" s="9">
        <v>51000</v>
      </c>
      <c r="F63" s="8">
        <v>52000</v>
      </c>
      <c r="G63" s="10">
        <v>55000</v>
      </c>
      <c r="H63" s="10">
        <v>57000</v>
      </c>
    </row>
    <row r="64" spans="1:8" ht="11.25">
      <c r="A64" s="7">
        <v>5391</v>
      </c>
      <c r="B64" s="12" t="s">
        <v>61</v>
      </c>
      <c r="C64" s="7">
        <v>440</v>
      </c>
      <c r="D64" s="7">
        <v>1</v>
      </c>
      <c r="E64" s="9">
        <v>700</v>
      </c>
      <c r="F64" s="8">
        <v>0</v>
      </c>
      <c r="G64" s="10">
        <v>0</v>
      </c>
      <c r="H64" s="10">
        <v>0</v>
      </c>
    </row>
    <row r="65" spans="1:9" s="4" customFormat="1" ht="11.25">
      <c r="A65" s="7">
        <v>5436</v>
      </c>
      <c r="B65" s="12" t="s">
        <v>129</v>
      </c>
      <c r="C65" s="7">
        <v>440</v>
      </c>
      <c r="D65" s="7">
        <v>1</v>
      </c>
      <c r="E65" s="9"/>
      <c r="F65" s="8">
        <v>36303</v>
      </c>
      <c r="G65" s="10">
        <v>0</v>
      </c>
      <c r="H65" s="10">
        <v>0</v>
      </c>
      <c r="I65" s="1"/>
    </row>
    <row r="66" spans="1:8" ht="11.25">
      <c r="A66" s="7">
        <v>5048</v>
      </c>
      <c r="B66" s="12" t="s">
        <v>62</v>
      </c>
      <c r="C66" s="7">
        <v>460</v>
      </c>
      <c r="D66" s="7">
        <v>1</v>
      </c>
      <c r="E66" s="9">
        <v>101000</v>
      </c>
      <c r="F66" s="8">
        <v>101000</v>
      </c>
      <c r="G66" s="10">
        <v>105000</v>
      </c>
      <c r="H66" s="10">
        <v>107000</v>
      </c>
    </row>
    <row r="67" spans="1:8" ht="11.25">
      <c r="A67" s="7">
        <v>5230</v>
      </c>
      <c r="B67" s="12" t="s">
        <v>63</v>
      </c>
      <c r="C67" s="7">
        <v>460</v>
      </c>
      <c r="D67" s="7">
        <v>2</v>
      </c>
      <c r="E67" s="9">
        <v>13000</v>
      </c>
      <c r="F67" s="8">
        <v>23000</v>
      </c>
      <c r="G67" s="10">
        <v>26000</v>
      </c>
      <c r="H67" s="10">
        <v>27000</v>
      </c>
    </row>
    <row r="68" spans="1:8" ht="11.25">
      <c r="A68" s="7">
        <v>5357</v>
      </c>
      <c r="B68" s="12" t="s">
        <v>64</v>
      </c>
      <c r="C68" s="7">
        <v>460</v>
      </c>
      <c r="D68" s="7">
        <v>2</v>
      </c>
      <c r="E68" s="9">
        <v>15000</v>
      </c>
      <c r="F68" s="8">
        <v>30000</v>
      </c>
      <c r="G68" s="10">
        <v>34000</v>
      </c>
      <c r="H68" s="10">
        <v>35000</v>
      </c>
    </row>
    <row r="69" spans="1:8" ht="11.25">
      <c r="A69" s="7">
        <v>5049</v>
      </c>
      <c r="B69" s="12" t="s">
        <v>65</v>
      </c>
      <c r="C69" s="7">
        <v>470</v>
      </c>
      <c r="D69" s="7">
        <v>1</v>
      </c>
      <c r="E69" s="9">
        <v>230.65</v>
      </c>
      <c r="F69" s="8">
        <v>0</v>
      </c>
      <c r="G69" s="10"/>
      <c r="H69" s="10"/>
    </row>
    <row r="70" spans="1:8" ht="11.25">
      <c r="A70" s="7">
        <v>5052</v>
      </c>
      <c r="B70" s="12" t="s">
        <v>66</v>
      </c>
      <c r="C70" s="7">
        <v>480</v>
      </c>
      <c r="D70" s="7">
        <v>0</v>
      </c>
      <c r="E70" s="9">
        <v>276000</v>
      </c>
      <c r="F70" s="8">
        <v>280000</v>
      </c>
      <c r="G70" s="10">
        <v>280000</v>
      </c>
      <c r="H70" s="10">
        <v>285000</v>
      </c>
    </row>
    <row r="71" spans="1:8" ht="11.25">
      <c r="A71" s="7">
        <v>5053</v>
      </c>
      <c r="B71" s="12" t="s">
        <v>67</v>
      </c>
      <c r="C71" s="7">
        <v>485</v>
      </c>
      <c r="D71" s="7">
        <v>0</v>
      </c>
      <c r="E71" s="9">
        <v>20688.91</v>
      </c>
      <c r="F71" s="8">
        <v>20000</v>
      </c>
      <c r="G71" s="10">
        <v>20000</v>
      </c>
      <c r="H71" s="10">
        <v>21000</v>
      </c>
    </row>
    <row r="72" spans="1:8" ht="11.25">
      <c r="A72" s="7">
        <v>5054</v>
      </c>
      <c r="B72" s="12" t="s">
        <v>68</v>
      </c>
      <c r="C72" s="7">
        <v>490</v>
      </c>
      <c r="D72" s="7">
        <v>1</v>
      </c>
      <c r="E72" s="9">
        <v>9800</v>
      </c>
      <c r="F72" s="8">
        <v>10000</v>
      </c>
      <c r="G72" s="10">
        <v>10000</v>
      </c>
      <c r="H72" s="10">
        <v>10000</v>
      </c>
    </row>
    <row r="73" spans="1:8" ht="11.25">
      <c r="A73" s="7">
        <v>5056</v>
      </c>
      <c r="B73" s="12" t="s">
        <v>69</v>
      </c>
      <c r="C73" s="7">
        <v>510</v>
      </c>
      <c r="D73" s="7">
        <v>1</v>
      </c>
      <c r="E73" s="9">
        <v>2500</v>
      </c>
      <c r="F73" s="8">
        <v>0</v>
      </c>
      <c r="G73" s="10">
        <v>0</v>
      </c>
      <c r="H73" s="10">
        <v>0</v>
      </c>
    </row>
    <row r="74" spans="1:9" s="4" customFormat="1" ht="11.25">
      <c r="A74" s="7">
        <v>5191</v>
      </c>
      <c r="B74" s="12" t="s">
        <v>141</v>
      </c>
      <c r="C74" s="7">
        <v>510</v>
      </c>
      <c r="D74" s="7">
        <v>1</v>
      </c>
      <c r="E74" s="9">
        <v>1201942</v>
      </c>
      <c r="F74" s="8">
        <v>1189922.58</v>
      </c>
      <c r="G74" s="10">
        <v>1189922.58</v>
      </c>
      <c r="H74" s="10">
        <v>1189922.58</v>
      </c>
      <c r="I74" s="1"/>
    </row>
    <row r="75" spans="1:8" ht="11.25">
      <c r="A75" s="7">
        <v>5057</v>
      </c>
      <c r="B75" s="12" t="s">
        <v>70</v>
      </c>
      <c r="C75" s="7">
        <v>510</v>
      </c>
      <c r="D75" s="7">
        <v>2</v>
      </c>
      <c r="E75" s="9">
        <v>12000</v>
      </c>
      <c r="F75" s="8">
        <v>11000</v>
      </c>
      <c r="G75" s="10">
        <v>11000</v>
      </c>
      <c r="H75" s="10">
        <v>11500</v>
      </c>
    </row>
    <row r="76" spans="1:8" ht="11.25">
      <c r="A76" s="7">
        <v>5058</v>
      </c>
      <c r="B76" s="12" t="s">
        <v>71</v>
      </c>
      <c r="C76" s="7">
        <v>510</v>
      </c>
      <c r="D76" s="7">
        <v>4</v>
      </c>
      <c r="E76" s="9">
        <v>5778</v>
      </c>
      <c r="F76" s="8">
        <v>6000</v>
      </c>
      <c r="G76" s="10">
        <v>6000</v>
      </c>
      <c r="H76" s="10">
        <v>6500</v>
      </c>
    </row>
    <row r="77" spans="1:9" s="4" customFormat="1" ht="11.25">
      <c r="A77" s="7">
        <v>5441</v>
      </c>
      <c r="B77" s="12" t="s">
        <v>134</v>
      </c>
      <c r="C77" s="7">
        <v>511</v>
      </c>
      <c r="D77" s="7">
        <v>2</v>
      </c>
      <c r="E77" s="9"/>
      <c r="F77" s="8"/>
      <c r="G77" s="10"/>
      <c r="H77" s="10">
        <v>0</v>
      </c>
      <c r="I77" s="1"/>
    </row>
    <row r="78" spans="1:9" s="4" customFormat="1" ht="11.25">
      <c r="A78" s="7">
        <v>5442</v>
      </c>
      <c r="B78" s="12" t="s">
        <v>135</v>
      </c>
      <c r="C78" s="7">
        <v>511</v>
      </c>
      <c r="D78" s="7">
        <v>3</v>
      </c>
      <c r="E78" s="9"/>
      <c r="F78" s="8"/>
      <c r="G78" s="10"/>
      <c r="H78" s="10">
        <v>0</v>
      </c>
      <c r="I78" s="1"/>
    </row>
    <row r="79" spans="1:9" s="5" customFormat="1" ht="11.25">
      <c r="A79" s="7">
        <v>5059</v>
      </c>
      <c r="B79" s="12" t="s">
        <v>132</v>
      </c>
      <c r="C79" s="7">
        <v>520</v>
      </c>
      <c r="D79" s="7">
        <v>10</v>
      </c>
      <c r="E79" s="9">
        <v>330000</v>
      </c>
      <c r="F79" s="8">
        <v>460000</v>
      </c>
      <c r="G79" s="10">
        <v>460000</v>
      </c>
      <c r="H79" s="10">
        <v>460000</v>
      </c>
      <c r="I79" s="1"/>
    </row>
    <row r="80" spans="1:8" ht="11.25">
      <c r="A80" s="7">
        <v>5430</v>
      </c>
      <c r="B80" s="12" t="s">
        <v>72</v>
      </c>
      <c r="C80" s="7">
        <v>520</v>
      </c>
      <c r="D80" s="7">
        <v>10</v>
      </c>
      <c r="E80" s="9">
        <v>50000</v>
      </c>
      <c r="F80" s="8">
        <v>50000</v>
      </c>
      <c r="G80" s="10">
        <v>50000</v>
      </c>
      <c r="H80" s="10">
        <v>50000</v>
      </c>
    </row>
    <row r="81" spans="1:9" s="5" customFormat="1" ht="11.25">
      <c r="A81" s="7">
        <v>5443</v>
      </c>
      <c r="B81" s="12" t="s">
        <v>133</v>
      </c>
      <c r="C81" s="7">
        <v>520</v>
      </c>
      <c r="D81" s="7">
        <v>11</v>
      </c>
      <c r="E81" s="9"/>
      <c r="F81" s="8"/>
      <c r="G81" s="10"/>
      <c r="H81" s="10"/>
      <c r="I81" s="1"/>
    </row>
    <row r="82" spans="1:8" ht="11.25">
      <c r="A82" s="7">
        <v>5060</v>
      </c>
      <c r="B82" s="12" t="s">
        <v>149</v>
      </c>
      <c r="C82" s="7">
        <v>520</v>
      </c>
      <c r="D82" s="7">
        <v>20</v>
      </c>
      <c r="E82" s="9">
        <v>61000</v>
      </c>
      <c r="F82" s="8">
        <v>432946</v>
      </c>
      <c r="G82" s="10">
        <v>320000</v>
      </c>
      <c r="H82" s="10">
        <v>320000</v>
      </c>
    </row>
    <row r="83" spans="1:9" s="4" customFormat="1" ht="11.25">
      <c r="A83" s="7">
        <v>5212</v>
      </c>
      <c r="B83" s="12" t="s">
        <v>73</v>
      </c>
      <c r="C83" s="7">
        <v>560</v>
      </c>
      <c r="D83" s="7">
        <v>0</v>
      </c>
      <c r="E83" s="9">
        <v>8000</v>
      </c>
      <c r="F83" s="8">
        <v>7000</v>
      </c>
      <c r="G83" s="10">
        <v>7000</v>
      </c>
      <c r="H83" s="10">
        <v>7000</v>
      </c>
      <c r="I83" s="1"/>
    </row>
    <row r="84" spans="1:9" s="5" customFormat="1" ht="22.5">
      <c r="A84" s="7">
        <v>5064</v>
      </c>
      <c r="B84" s="12" t="s">
        <v>136</v>
      </c>
      <c r="C84" s="7">
        <v>570</v>
      </c>
      <c r="D84" s="7">
        <v>0</v>
      </c>
      <c r="E84" s="9">
        <v>29000</v>
      </c>
      <c r="F84" s="8">
        <v>28000</v>
      </c>
      <c r="G84" s="10">
        <v>28000</v>
      </c>
      <c r="H84" s="10">
        <v>28000</v>
      </c>
      <c r="I84" s="1"/>
    </row>
    <row r="85" spans="1:8" ht="11.25">
      <c r="A85" s="7">
        <v>5065</v>
      </c>
      <c r="B85" s="12" t="s">
        <v>74</v>
      </c>
      <c r="C85" s="7">
        <v>570</v>
      </c>
      <c r="D85" s="7">
        <v>0</v>
      </c>
      <c r="E85" s="9">
        <v>265000</v>
      </c>
      <c r="F85" s="8">
        <v>295000</v>
      </c>
      <c r="G85" s="10">
        <v>300000</v>
      </c>
      <c r="H85" s="10">
        <v>305000</v>
      </c>
    </row>
    <row r="86" spans="1:8" ht="11.25">
      <c r="A86" s="7">
        <v>5066</v>
      </c>
      <c r="B86" s="12" t="s">
        <v>75</v>
      </c>
      <c r="C86" s="7">
        <v>571</v>
      </c>
      <c r="D86" s="7">
        <v>0</v>
      </c>
      <c r="E86" s="9">
        <v>35000</v>
      </c>
      <c r="F86" s="8">
        <v>0</v>
      </c>
      <c r="G86" s="10">
        <v>0</v>
      </c>
      <c r="H86" s="10">
        <v>0</v>
      </c>
    </row>
    <row r="87" spans="1:9" s="5" customFormat="1" ht="11.25">
      <c r="A87" s="7">
        <v>5067</v>
      </c>
      <c r="B87" s="12" t="s">
        <v>142</v>
      </c>
      <c r="C87" s="7">
        <v>580</v>
      </c>
      <c r="D87" s="7">
        <v>1</v>
      </c>
      <c r="E87" s="9">
        <v>9000</v>
      </c>
      <c r="F87" s="8">
        <v>5000</v>
      </c>
      <c r="G87" s="10">
        <v>5000</v>
      </c>
      <c r="H87" s="10">
        <v>6000</v>
      </c>
      <c r="I87" s="1"/>
    </row>
    <row r="88" spans="1:8" ht="11.25">
      <c r="A88" s="7">
        <v>5194</v>
      </c>
      <c r="B88" s="12" t="s">
        <v>77</v>
      </c>
      <c r="C88" s="7">
        <v>580</v>
      </c>
      <c r="D88" s="7">
        <v>1</v>
      </c>
      <c r="E88" s="9">
        <v>20000</v>
      </c>
      <c r="F88" s="8">
        <v>0</v>
      </c>
      <c r="G88" s="10">
        <v>0</v>
      </c>
      <c r="H88" s="10">
        <v>0</v>
      </c>
    </row>
    <row r="89" spans="1:8" ht="11.25">
      <c r="A89" s="7">
        <v>5215</v>
      </c>
      <c r="B89" s="12" t="s">
        <v>78</v>
      </c>
      <c r="C89" s="7">
        <v>580</v>
      </c>
      <c r="D89" s="7">
        <v>1</v>
      </c>
      <c r="E89" s="9">
        <v>3150</v>
      </c>
      <c r="F89" s="8">
        <v>0</v>
      </c>
      <c r="G89" s="10">
        <v>0</v>
      </c>
      <c r="H89" s="10">
        <v>0</v>
      </c>
    </row>
    <row r="90" spans="1:8" ht="11.25">
      <c r="A90" s="7">
        <v>5429</v>
      </c>
      <c r="B90" s="12" t="s">
        <v>82</v>
      </c>
      <c r="C90" s="7">
        <v>580</v>
      </c>
      <c r="D90" s="7">
        <v>1</v>
      </c>
      <c r="E90" s="9">
        <v>5000</v>
      </c>
      <c r="F90" s="8">
        <v>0</v>
      </c>
      <c r="G90" s="10">
        <v>0</v>
      </c>
      <c r="H90" s="10">
        <v>0</v>
      </c>
    </row>
    <row r="91" spans="1:8" ht="11.25">
      <c r="A91" s="7">
        <v>5279</v>
      </c>
      <c r="B91" s="12" t="s">
        <v>83</v>
      </c>
      <c r="C91" s="7">
        <v>580</v>
      </c>
      <c r="D91" s="7">
        <v>2</v>
      </c>
      <c r="E91" s="9">
        <v>2500</v>
      </c>
      <c r="F91" s="8">
        <v>2500</v>
      </c>
      <c r="G91" s="10">
        <v>2500</v>
      </c>
      <c r="H91" s="10">
        <v>2500</v>
      </c>
    </row>
    <row r="92" spans="1:8" ht="22.5">
      <c r="A92" s="7">
        <v>5384</v>
      </c>
      <c r="B92" s="12" t="s">
        <v>84</v>
      </c>
      <c r="C92" s="7">
        <v>580</v>
      </c>
      <c r="D92" s="7">
        <v>2</v>
      </c>
      <c r="E92" s="9">
        <v>1325</v>
      </c>
      <c r="F92" s="8">
        <v>0</v>
      </c>
      <c r="G92" s="10">
        <v>0</v>
      </c>
      <c r="H92" s="10">
        <v>0</v>
      </c>
    </row>
    <row r="93" spans="1:9" s="4" customFormat="1" ht="11.25">
      <c r="A93" s="7">
        <v>5147</v>
      </c>
      <c r="B93" s="12" t="s">
        <v>85</v>
      </c>
      <c r="C93" s="7">
        <v>580</v>
      </c>
      <c r="D93" s="7">
        <v>4</v>
      </c>
      <c r="E93" s="9">
        <v>25000</v>
      </c>
      <c r="F93" s="8">
        <v>20000</v>
      </c>
      <c r="G93" s="10">
        <v>20000</v>
      </c>
      <c r="H93" s="10">
        <v>20000</v>
      </c>
      <c r="I93" s="1"/>
    </row>
    <row r="94" spans="1:8" ht="11.25">
      <c r="A94" s="7">
        <v>5208</v>
      </c>
      <c r="B94" s="12" t="s">
        <v>86</v>
      </c>
      <c r="C94" s="7">
        <v>580</v>
      </c>
      <c r="D94" s="7">
        <v>4</v>
      </c>
      <c r="E94" s="9">
        <v>450000</v>
      </c>
      <c r="F94" s="8">
        <v>0</v>
      </c>
      <c r="G94" s="10">
        <v>0</v>
      </c>
      <c r="H94" s="10">
        <v>0</v>
      </c>
    </row>
    <row r="95" spans="1:8" ht="11.25">
      <c r="A95" s="7">
        <v>5423</v>
      </c>
      <c r="B95" s="12" t="s">
        <v>87</v>
      </c>
      <c r="C95" s="7">
        <v>580</v>
      </c>
      <c r="D95" s="7">
        <v>4</v>
      </c>
      <c r="E95" s="9">
        <v>130000</v>
      </c>
      <c r="F95" s="8">
        <v>0</v>
      </c>
      <c r="G95" s="10">
        <v>0</v>
      </c>
      <c r="H95" s="10">
        <v>0</v>
      </c>
    </row>
    <row r="96" spans="1:8" ht="11.25">
      <c r="A96" s="7">
        <v>5425</v>
      </c>
      <c r="B96" s="12" t="s">
        <v>88</v>
      </c>
      <c r="C96" s="7">
        <v>580</v>
      </c>
      <c r="D96" s="7">
        <v>4</v>
      </c>
      <c r="E96" s="9">
        <v>99800</v>
      </c>
      <c r="F96" s="8">
        <v>0</v>
      </c>
      <c r="G96" s="10">
        <v>0</v>
      </c>
      <c r="H96" s="10">
        <v>0</v>
      </c>
    </row>
    <row r="97" spans="1:9" s="4" customFormat="1" ht="11.25">
      <c r="A97" s="7">
        <v>5445</v>
      </c>
      <c r="B97" s="12" t="s">
        <v>137</v>
      </c>
      <c r="C97" s="7">
        <v>600</v>
      </c>
      <c r="D97" s="7">
        <v>2</v>
      </c>
      <c r="E97" s="9"/>
      <c r="F97" s="8">
        <v>759</v>
      </c>
      <c r="G97" s="10">
        <v>0</v>
      </c>
      <c r="H97" s="10">
        <v>0</v>
      </c>
      <c r="I97" s="1"/>
    </row>
    <row r="98" spans="1:9" s="4" customFormat="1" ht="11.25">
      <c r="A98" s="7">
        <v>5069</v>
      </c>
      <c r="B98" s="12" t="s">
        <v>138</v>
      </c>
      <c r="C98" s="7">
        <v>600</v>
      </c>
      <c r="D98" s="7">
        <v>3</v>
      </c>
      <c r="E98" s="9">
        <v>1000</v>
      </c>
      <c r="F98" s="8">
        <v>361</v>
      </c>
      <c r="G98" s="10">
        <v>0</v>
      </c>
      <c r="H98" s="10">
        <v>0</v>
      </c>
      <c r="I98" s="1"/>
    </row>
    <row r="99" spans="1:8" ht="11.25">
      <c r="A99" s="7">
        <v>5213</v>
      </c>
      <c r="B99" s="12" t="s">
        <v>89</v>
      </c>
      <c r="C99" s="7">
        <v>601</v>
      </c>
      <c r="D99" s="7">
        <v>0</v>
      </c>
      <c r="E99" s="9">
        <v>285.03</v>
      </c>
      <c r="F99" s="8">
        <v>123</v>
      </c>
      <c r="G99" s="10">
        <v>0</v>
      </c>
      <c r="H99" s="10">
        <v>0</v>
      </c>
    </row>
    <row r="100" spans="1:8" ht="11.25">
      <c r="A100" s="7">
        <v>5090</v>
      </c>
      <c r="B100" s="12" t="s">
        <v>90</v>
      </c>
      <c r="C100" s="7">
        <v>605</v>
      </c>
      <c r="D100" s="7">
        <v>0</v>
      </c>
      <c r="E100" s="9">
        <v>76132</v>
      </c>
      <c r="F100" s="8">
        <v>76132</v>
      </c>
      <c r="G100" s="10">
        <v>0</v>
      </c>
      <c r="H100" s="10">
        <v>0</v>
      </c>
    </row>
    <row r="101" spans="1:8" ht="11.25">
      <c r="A101" s="7">
        <v>5227</v>
      </c>
      <c r="B101" s="12" t="s">
        <v>91</v>
      </c>
      <c r="C101" s="7">
        <v>610</v>
      </c>
      <c r="D101" s="7">
        <v>2</v>
      </c>
      <c r="E101" s="9">
        <v>450086.99</v>
      </c>
      <c r="F101" s="8">
        <f>436985-30000</f>
        <v>406985</v>
      </c>
      <c r="G101" s="10">
        <f>436985-60000</f>
        <v>376985</v>
      </c>
      <c r="H101" s="10">
        <f>436985-90000</f>
        <v>346985</v>
      </c>
    </row>
    <row r="102" spans="1:8" ht="11.25">
      <c r="A102" s="7">
        <v>5228</v>
      </c>
      <c r="B102" s="12" t="s">
        <v>92</v>
      </c>
      <c r="C102" s="7">
        <v>610</v>
      </c>
      <c r="D102" s="7">
        <v>2</v>
      </c>
      <c r="E102" s="9">
        <v>32000</v>
      </c>
      <c r="F102" s="8">
        <v>32000</v>
      </c>
      <c r="G102" s="10">
        <v>32000</v>
      </c>
      <c r="H102" s="10">
        <v>32000</v>
      </c>
    </row>
    <row r="103" spans="1:8" ht="11.25">
      <c r="A103" s="7">
        <v>5337</v>
      </c>
      <c r="B103" s="12" t="s">
        <v>93</v>
      </c>
      <c r="C103" s="7">
        <v>610</v>
      </c>
      <c r="D103" s="7">
        <v>2</v>
      </c>
      <c r="E103" s="9">
        <v>1210</v>
      </c>
      <c r="F103" s="8">
        <v>1210</v>
      </c>
      <c r="G103" s="10">
        <v>1210</v>
      </c>
      <c r="H103" s="10">
        <v>1210</v>
      </c>
    </row>
    <row r="104" spans="1:8" ht="11.25">
      <c r="A104" s="7">
        <v>5375</v>
      </c>
      <c r="B104" s="12" t="s">
        <v>94</v>
      </c>
      <c r="C104" s="7">
        <v>610</v>
      </c>
      <c r="D104" s="7">
        <v>2</v>
      </c>
      <c r="E104" s="9">
        <v>1500</v>
      </c>
      <c r="F104" s="8">
        <v>1500</v>
      </c>
      <c r="G104" s="10">
        <v>1500</v>
      </c>
      <c r="H104" s="10">
        <v>1500</v>
      </c>
    </row>
    <row r="105" spans="1:8" ht="11.25">
      <c r="A105" s="7">
        <v>5417</v>
      </c>
      <c r="B105" s="12" t="s">
        <v>95</v>
      </c>
      <c r="C105" s="7">
        <v>610</v>
      </c>
      <c r="D105" s="7">
        <v>2</v>
      </c>
      <c r="E105" s="9">
        <v>12691509.94</v>
      </c>
      <c r="F105" s="8">
        <v>0</v>
      </c>
      <c r="G105" s="10">
        <v>0</v>
      </c>
      <c r="H105" s="10">
        <v>0</v>
      </c>
    </row>
    <row r="106" spans="1:8" ht="11.25">
      <c r="A106" s="7">
        <v>5421</v>
      </c>
      <c r="B106" s="12" t="s">
        <v>96</v>
      </c>
      <c r="C106" s="7">
        <v>610</v>
      </c>
      <c r="D106" s="7">
        <v>2</v>
      </c>
      <c r="E106" s="9">
        <v>549000</v>
      </c>
      <c r="F106" s="8">
        <v>549000</v>
      </c>
      <c r="G106" s="10">
        <v>549000</v>
      </c>
      <c r="H106" s="10">
        <v>549000</v>
      </c>
    </row>
    <row r="107" spans="1:8" ht="11.25">
      <c r="A107" s="7">
        <v>5435</v>
      </c>
      <c r="B107" s="12" t="s">
        <v>127</v>
      </c>
      <c r="C107" s="7">
        <v>610</v>
      </c>
      <c r="D107" s="7">
        <v>2</v>
      </c>
      <c r="E107" s="9"/>
      <c r="F107" s="8">
        <v>4392</v>
      </c>
      <c r="G107" s="10">
        <v>4392</v>
      </c>
      <c r="H107" s="10">
        <v>4392</v>
      </c>
    </row>
    <row r="108" spans="1:9" s="4" customFormat="1" ht="11.25">
      <c r="A108" s="7">
        <v>5439</v>
      </c>
      <c r="B108" s="12" t="s">
        <v>126</v>
      </c>
      <c r="C108" s="7">
        <v>610</v>
      </c>
      <c r="D108" s="7">
        <v>2</v>
      </c>
      <c r="E108" s="9"/>
      <c r="F108" s="8">
        <f>9760+10370</f>
        <v>20130</v>
      </c>
      <c r="G108" s="10">
        <v>20130</v>
      </c>
      <c r="H108" s="10">
        <v>20130</v>
      </c>
      <c r="I108" s="1"/>
    </row>
    <row r="109" spans="1:8" ht="11.25">
      <c r="A109" s="7">
        <v>5403</v>
      </c>
      <c r="B109" s="12" t="s">
        <v>97</v>
      </c>
      <c r="C109" s="7">
        <v>610</v>
      </c>
      <c r="D109" s="7">
        <v>3</v>
      </c>
      <c r="E109" s="9">
        <v>0</v>
      </c>
      <c r="F109" s="8">
        <v>40000</v>
      </c>
      <c r="G109" s="10">
        <v>60000</v>
      </c>
      <c r="H109" s="10">
        <v>60000</v>
      </c>
    </row>
    <row r="110" spans="1:8" ht="11.25">
      <c r="A110" s="7">
        <v>5070</v>
      </c>
      <c r="B110" s="12" t="s">
        <v>98</v>
      </c>
      <c r="C110" s="7">
        <v>620</v>
      </c>
      <c r="D110" s="7">
        <v>0</v>
      </c>
      <c r="E110" s="9">
        <v>27000</v>
      </c>
      <c r="F110" s="8">
        <v>27000</v>
      </c>
      <c r="G110" s="10">
        <v>27000</v>
      </c>
      <c r="H110" s="10">
        <v>27000</v>
      </c>
    </row>
    <row r="111" spans="1:9" s="4" customFormat="1" ht="11.25">
      <c r="A111" s="7">
        <v>5446</v>
      </c>
      <c r="B111" s="12" t="s">
        <v>150</v>
      </c>
      <c r="C111" s="7">
        <v>625</v>
      </c>
      <c r="D111" s="7">
        <v>0</v>
      </c>
      <c r="E111" s="9"/>
      <c r="F111" s="8">
        <v>0</v>
      </c>
      <c r="G111" s="10">
        <v>0</v>
      </c>
      <c r="H111" s="10">
        <v>0</v>
      </c>
      <c r="I111" s="1"/>
    </row>
    <row r="112" spans="1:9" s="4" customFormat="1" ht="11.25">
      <c r="A112" s="7">
        <v>5071</v>
      </c>
      <c r="B112" s="12" t="s">
        <v>139</v>
      </c>
      <c r="C112" s="7">
        <v>630</v>
      </c>
      <c r="D112" s="7">
        <v>1</v>
      </c>
      <c r="E112" s="9">
        <v>35248.52</v>
      </c>
      <c r="F112" s="15">
        <f>20688.64-1000+998-10-0.68+758</f>
        <v>21433.96</v>
      </c>
      <c r="G112" s="10">
        <f>30000-6766.05+10000+1358-0.37+758</f>
        <v>35349.579999999994</v>
      </c>
      <c r="H112" s="10">
        <f>20653.21+8561.2-0.83+758</f>
        <v>29971.579999999998</v>
      </c>
      <c r="I112" s="1"/>
    </row>
    <row r="113" spans="1:8" ht="11.25">
      <c r="A113" s="7">
        <v>5148</v>
      </c>
      <c r="B113" s="12" t="s">
        <v>99</v>
      </c>
      <c r="C113" s="7">
        <v>630</v>
      </c>
      <c r="D113" s="7">
        <v>1</v>
      </c>
      <c r="E113" s="9">
        <v>52678</v>
      </c>
      <c r="F113" s="8">
        <v>52678</v>
      </c>
      <c r="G113" s="10">
        <v>52678</v>
      </c>
      <c r="H113" s="10">
        <v>52678</v>
      </c>
    </row>
    <row r="114" spans="1:8" ht="11.25">
      <c r="A114" s="7">
        <v>5229</v>
      </c>
      <c r="B114" s="12" t="s">
        <v>140</v>
      </c>
      <c r="C114" s="7">
        <v>630</v>
      </c>
      <c r="D114" s="7">
        <v>1</v>
      </c>
      <c r="E114" s="9">
        <v>10000</v>
      </c>
      <c r="F114" s="8">
        <v>5000</v>
      </c>
      <c r="G114" s="10">
        <v>5000</v>
      </c>
      <c r="H114" s="10">
        <v>5000</v>
      </c>
    </row>
    <row r="115" spans="1:8" ht="11.25">
      <c r="A115" s="7">
        <v>5271</v>
      </c>
      <c r="B115" s="12" t="s">
        <v>101</v>
      </c>
      <c r="C115" s="7">
        <v>630</v>
      </c>
      <c r="D115" s="7">
        <v>1</v>
      </c>
      <c r="E115" s="9">
        <v>72133.6</v>
      </c>
      <c r="F115" s="8">
        <v>0</v>
      </c>
      <c r="G115" s="10">
        <v>0</v>
      </c>
      <c r="H115" s="10">
        <v>0</v>
      </c>
    </row>
    <row r="116" spans="1:9" s="4" customFormat="1" ht="11.25">
      <c r="A116" s="7">
        <v>5296</v>
      </c>
      <c r="B116" s="12" t="s">
        <v>110</v>
      </c>
      <c r="C116" s="7">
        <v>630</v>
      </c>
      <c r="D116" s="7">
        <v>1</v>
      </c>
      <c r="E116" s="9">
        <v>245000</v>
      </c>
      <c r="F116" s="8">
        <v>245000</v>
      </c>
      <c r="G116" s="10">
        <v>245000</v>
      </c>
      <c r="H116" s="10">
        <v>245000</v>
      </c>
      <c r="I116" s="1"/>
    </row>
    <row r="117" spans="1:9" s="4" customFormat="1" ht="11.25">
      <c r="A117" s="7">
        <v>5298</v>
      </c>
      <c r="B117" s="12" t="s">
        <v>102</v>
      </c>
      <c r="C117" s="7">
        <v>630</v>
      </c>
      <c r="D117" s="7">
        <v>1</v>
      </c>
      <c r="E117" s="9">
        <v>65000</v>
      </c>
      <c r="F117" s="8">
        <v>60000</v>
      </c>
      <c r="G117" s="10">
        <v>65000</v>
      </c>
      <c r="H117" s="10">
        <v>65000</v>
      </c>
      <c r="I117" s="1"/>
    </row>
    <row r="118" spans="1:9" s="4" customFormat="1" ht="11.25">
      <c r="A118" s="7">
        <v>5420</v>
      </c>
      <c r="B118" s="12" t="s">
        <v>81</v>
      </c>
      <c r="C118" s="7">
        <v>630</v>
      </c>
      <c r="D118" s="7">
        <v>1</v>
      </c>
      <c r="E118" s="9">
        <v>36000</v>
      </c>
      <c r="F118" s="8">
        <v>36000</v>
      </c>
      <c r="G118" s="10">
        <v>36000</v>
      </c>
      <c r="H118" s="10">
        <v>36000</v>
      </c>
      <c r="I118" s="1"/>
    </row>
    <row r="119" spans="1:8" ht="11.25">
      <c r="A119" s="7">
        <v>5422</v>
      </c>
      <c r="B119" s="12" t="s">
        <v>103</v>
      </c>
      <c r="C119" s="7">
        <v>630</v>
      </c>
      <c r="D119" s="7">
        <v>1</v>
      </c>
      <c r="E119" s="9">
        <v>16341.58</v>
      </c>
      <c r="F119" s="8">
        <v>0</v>
      </c>
      <c r="G119" s="10"/>
      <c r="H119" s="10">
        <v>0</v>
      </c>
    </row>
    <row r="120" spans="1:9" s="4" customFormat="1" ht="11.25">
      <c r="A120" s="7">
        <v>5426</v>
      </c>
      <c r="B120" s="12" t="s">
        <v>111</v>
      </c>
      <c r="C120" s="7">
        <v>630</v>
      </c>
      <c r="D120" s="7">
        <v>1</v>
      </c>
      <c r="E120" s="9">
        <v>4848.81</v>
      </c>
      <c r="F120" s="8">
        <v>0</v>
      </c>
      <c r="G120" s="10">
        <v>0</v>
      </c>
      <c r="H120" s="10">
        <v>0</v>
      </c>
      <c r="I120" s="1"/>
    </row>
    <row r="121" spans="1:8" ht="11.25">
      <c r="A121" s="7">
        <v>5432</v>
      </c>
      <c r="B121" s="12" t="s">
        <v>104</v>
      </c>
      <c r="C121" s="7">
        <v>630</v>
      </c>
      <c r="D121" s="7">
        <v>1</v>
      </c>
      <c r="E121" s="9">
        <v>13511.59</v>
      </c>
      <c r="F121" s="8">
        <v>0</v>
      </c>
      <c r="G121" s="10"/>
      <c r="H121" s="10">
        <v>0</v>
      </c>
    </row>
    <row r="122" spans="1:9" s="4" customFormat="1" ht="22.5">
      <c r="A122" s="7">
        <v>5437</v>
      </c>
      <c r="B122" s="12" t="s">
        <v>131</v>
      </c>
      <c r="C122" s="7">
        <v>630</v>
      </c>
      <c r="D122" s="7">
        <v>1</v>
      </c>
      <c r="E122" s="9"/>
      <c r="F122" s="8">
        <v>2000</v>
      </c>
      <c r="G122" s="10">
        <v>2000</v>
      </c>
      <c r="H122" s="10">
        <v>2000</v>
      </c>
      <c r="I122" s="1"/>
    </row>
    <row r="123" spans="1:9" s="4" customFormat="1" ht="22.5">
      <c r="A123" s="7">
        <v>5438</v>
      </c>
      <c r="B123" s="12" t="s">
        <v>143</v>
      </c>
      <c r="C123" s="7">
        <v>630</v>
      </c>
      <c r="D123" s="7">
        <v>1</v>
      </c>
      <c r="E123" s="9"/>
      <c r="F123" s="8">
        <v>2000</v>
      </c>
      <c r="G123" s="10">
        <v>2400</v>
      </c>
      <c r="H123" s="10">
        <v>2400</v>
      </c>
      <c r="I123" s="1"/>
    </row>
    <row r="124" spans="1:8" ht="11.25">
      <c r="A124" s="7">
        <v>5448</v>
      </c>
      <c r="B124" s="12" t="s">
        <v>128</v>
      </c>
      <c r="C124" s="7">
        <v>630</v>
      </c>
      <c r="D124" s="7">
        <v>1</v>
      </c>
      <c r="E124" s="9"/>
      <c r="F124" s="8">
        <v>77000</v>
      </c>
      <c r="G124" s="10">
        <v>0</v>
      </c>
      <c r="H124" s="10">
        <v>0</v>
      </c>
    </row>
    <row r="125" spans="1:9" s="4" customFormat="1" ht="11.25">
      <c r="A125" s="7">
        <v>5173</v>
      </c>
      <c r="B125" s="12" t="s">
        <v>100</v>
      </c>
      <c r="C125" s="7">
        <v>630</v>
      </c>
      <c r="D125" s="7">
        <v>3</v>
      </c>
      <c r="E125" s="9">
        <v>47000</v>
      </c>
      <c r="F125" s="8">
        <v>47000</v>
      </c>
      <c r="G125" s="10">
        <v>47000</v>
      </c>
      <c r="H125" s="10">
        <v>47000</v>
      </c>
      <c r="I125" s="1"/>
    </row>
    <row r="126" spans="1:8" ht="11.25">
      <c r="A126" s="7">
        <v>5361</v>
      </c>
      <c r="B126" s="12" t="s">
        <v>105</v>
      </c>
      <c r="C126" s="7">
        <v>630</v>
      </c>
      <c r="D126" s="7">
        <v>3</v>
      </c>
      <c r="E126" s="9">
        <v>4483.5</v>
      </c>
      <c r="F126" s="8">
        <v>0</v>
      </c>
      <c r="G126" s="10"/>
      <c r="H126" s="10">
        <v>0</v>
      </c>
    </row>
    <row r="127" spans="1:8" ht="11.25">
      <c r="A127" s="7">
        <v>5220</v>
      </c>
      <c r="B127" s="12" t="s">
        <v>106</v>
      </c>
      <c r="C127" s="7">
        <v>630</v>
      </c>
      <c r="D127" s="7">
        <v>4</v>
      </c>
      <c r="E127" s="9">
        <v>20000</v>
      </c>
      <c r="F127" s="8">
        <v>20000</v>
      </c>
      <c r="G127" s="10">
        <v>20000</v>
      </c>
      <c r="H127" s="10">
        <v>20000</v>
      </c>
    </row>
    <row r="128" spans="1:8" ht="22.5">
      <c r="A128" s="7">
        <v>5221</v>
      </c>
      <c r="B128" s="12" t="s">
        <v>107</v>
      </c>
      <c r="C128" s="7">
        <v>630</v>
      </c>
      <c r="D128" s="7">
        <v>4</v>
      </c>
      <c r="E128" s="9">
        <v>15000</v>
      </c>
      <c r="F128" s="8">
        <v>8000</v>
      </c>
      <c r="G128" s="10">
        <v>0</v>
      </c>
      <c r="H128" s="10">
        <v>0</v>
      </c>
    </row>
    <row r="129" spans="1:9" s="4" customFormat="1" ht="11.25">
      <c r="A129" s="7">
        <v>5222</v>
      </c>
      <c r="B129" s="12" t="s">
        <v>108</v>
      </c>
      <c r="C129" s="7">
        <v>630</v>
      </c>
      <c r="D129" s="7">
        <v>4</v>
      </c>
      <c r="E129" s="9">
        <v>17000</v>
      </c>
      <c r="F129" s="8">
        <v>16000</v>
      </c>
      <c r="G129" s="10">
        <v>16000</v>
      </c>
      <c r="H129" s="10">
        <v>16000</v>
      </c>
      <c r="I129" s="1"/>
    </row>
    <row r="130" spans="1:8" ht="22.5">
      <c r="A130" s="7">
        <v>5223</v>
      </c>
      <c r="B130" s="12" t="s">
        <v>109</v>
      </c>
      <c r="C130" s="7">
        <v>630</v>
      </c>
      <c r="D130" s="7">
        <v>4</v>
      </c>
      <c r="E130" s="9">
        <v>4000</v>
      </c>
      <c r="F130" s="8">
        <v>0</v>
      </c>
      <c r="G130" s="10">
        <v>0</v>
      </c>
      <c r="H130" s="10">
        <v>0</v>
      </c>
    </row>
    <row r="131" spans="1:9" s="4" customFormat="1" ht="11.25">
      <c r="A131" s="7">
        <v>5360</v>
      </c>
      <c r="B131" s="12" t="s">
        <v>79</v>
      </c>
      <c r="C131" s="7">
        <v>631</v>
      </c>
      <c r="D131" s="7">
        <v>0</v>
      </c>
      <c r="E131" s="9">
        <v>18500</v>
      </c>
      <c r="F131" s="8">
        <v>10000</v>
      </c>
      <c r="G131" s="10">
        <v>10000</v>
      </c>
      <c r="H131" s="10">
        <v>10000</v>
      </c>
      <c r="I131" s="1"/>
    </row>
    <row r="132" spans="1:9" s="4" customFormat="1" ht="11.25">
      <c r="A132" s="7">
        <v>5386</v>
      </c>
      <c r="B132" s="12" t="s">
        <v>80</v>
      </c>
      <c r="C132" s="7">
        <v>631</v>
      </c>
      <c r="D132" s="7">
        <v>0</v>
      </c>
      <c r="E132" s="9">
        <v>11500</v>
      </c>
      <c r="F132" s="8">
        <v>11500</v>
      </c>
      <c r="G132" s="10">
        <v>11500</v>
      </c>
      <c r="H132" s="10">
        <v>12000</v>
      </c>
      <c r="I132" s="1"/>
    </row>
    <row r="133" spans="1:9" s="4" customFormat="1" ht="22.5">
      <c r="A133" s="7">
        <v>5127</v>
      </c>
      <c r="B133" s="12" t="s">
        <v>76</v>
      </c>
      <c r="C133" s="7">
        <v>631</v>
      </c>
      <c r="D133" s="7"/>
      <c r="E133" s="9">
        <v>47000</v>
      </c>
      <c r="F133" s="8">
        <v>45000</v>
      </c>
      <c r="G133" s="10">
        <v>45000</v>
      </c>
      <c r="H133" s="10">
        <v>45000</v>
      </c>
      <c r="I133" s="1"/>
    </row>
    <row r="134" spans="1:8" ht="11.25">
      <c r="A134" s="7">
        <v>5160</v>
      </c>
      <c r="B134" s="12" t="s">
        <v>112</v>
      </c>
      <c r="C134" s="7">
        <v>670</v>
      </c>
      <c r="D134" s="7">
        <v>0</v>
      </c>
      <c r="E134" s="9">
        <v>0</v>
      </c>
      <c r="F134" s="8"/>
      <c r="G134" s="10"/>
      <c r="H134" s="10">
        <v>0</v>
      </c>
    </row>
    <row r="135" spans="1:8" ht="11.25">
      <c r="A135" s="7">
        <v>5088</v>
      </c>
      <c r="B135" s="12" t="s">
        <v>113</v>
      </c>
      <c r="C135" s="7">
        <v>690</v>
      </c>
      <c r="D135" s="7">
        <v>0</v>
      </c>
      <c r="E135" s="9">
        <v>0</v>
      </c>
      <c r="F135" s="8"/>
      <c r="G135" s="10"/>
      <c r="H135" s="10"/>
    </row>
    <row r="136" spans="1:8" ht="11.25">
      <c r="A136" s="7">
        <v>5072</v>
      </c>
      <c r="B136" s="12" t="s">
        <v>114</v>
      </c>
      <c r="C136" s="7">
        <v>700</v>
      </c>
      <c r="D136" s="7">
        <v>0</v>
      </c>
      <c r="E136" s="9">
        <v>10000</v>
      </c>
      <c r="F136" s="8">
        <v>50000</v>
      </c>
      <c r="G136" s="10">
        <v>50000</v>
      </c>
      <c r="H136" s="10">
        <v>50000</v>
      </c>
    </row>
    <row r="137" spans="1:8" ht="11.25">
      <c r="A137" s="7">
        <v>5074</v>
      </c>
      <c r="B137" s="12" t="s">
        <v>115</v>
      </c>
      <c r="C137" s="7">
        <v>715</v>
      </c>
      <c r="D137" s="7">
        <v>3</v>
      </c>
      <c r="E137" s="9">
        <v>13860.99</v>
      </c>
      <c r="F137" s="8">
        <v>10000</v>
      </c>
      <c r="G137" s="10">
        <v>10000</v>
      </c>
      <c r="H137" s="10">
        <v>10000</v>
      </c>
    </row>
    <row r="138" spans="1:8" ht="11.25">
      <c r="A138" s="7">
        <v>5433</v>
      </c>
      <c r="B138" s="12" t="s">
        <v>116</v>
      </c>
      <c r="C138" s="7">
        <v>720</v>
      </c>
      <c r="D138" s="7">
        <v>0</v>
      </c>
      <c r="E138" s="9">
        <v>915000</v>
      </c>
      <c r="F138" s="8"/>
      <c r="G138" s="10"/>
      <c r="H138" s="10"/>
    </row>
    <row r="139" spans="1:8" ht="11.25">
      <c r="A139" s="7">
        <v>5106</v>
      </c>
      <c r="B139" s="12" t="s">
        <v>117</v>
      </c>
      <c r="C139" s="7">
        <v>725</v>
      </c>
      <c r="D139" s="7">
        <v>0</v>
      </c>
      <c r="E139" s="9">
        <v>42840</v>
      </c>
      <c r="F139" s="8"/>
      <c r="G139" s="10">
        <v>660000</v>
      </c>
      <c r="H139" s="10">
        <v>675000</v>
      </c>
    </row>
    <row r="140" spans="1:8" ht="11.25">
      <c r="A140" s="7">
        <v>5180</v>
      </c>
      <c r="B140" s="12" t="s">
        <v>118</v>
      </c>
      <c r="C140" s="7">
        <v>725</v>
      </c>
      <c r="D140" s="7">
        <v>0</v>
      </c>
      <c r="E140" s="9">
        <v>90000</v>
      </c>
      <c r="F140" s="8"/>
      <c r="G140" s="10"/>
      <c r="H140" s="10"/>
    </row>
    <row r="141" spans="1:8" ht="22.5">
      <c r="A141" s="7">
        <v>5260</v>
      </c>
      <c r="B141" s="12" t="s">
        <v>119</v>
      </c>
      <c r="C141" s="7">
        <v>725</v>
      </c>
      <c r="D141" s="7">
        <v>0</v>
      </c>
      <c r="E141" s="9">
        <v>12000</v>
      </c>
      <c r="F141" s="8"/>
      <c r="G141" s="10"/>
      <c r="H141" s="10"/>
    </row>
    <row r="142" spans="1:8" ht="22.5">
      <c r="A142" s="7">
        <v>5380</v>
      </c>
      <c r="B142" s="12" t="s">
        <v>120</v>
      </c>
      <c r="C142" s="7">
        <v>742</v>
      </c>
      <c r="D142" s="7">
        <v>0</v>
      </c>
      <c r="E142" s="9">
        <v>55000</v>
      </c>
      <c r="F142" s="8">
        <v>31500</v>
      </c>
      <c r="G142" s="10"/>
      <c r="H142" s="10"/>
    </row>
    <row r="143" spans="1:8" ht="11.25">
      <c r="A143" s="7">
        <v>5196</v>
      </c>
      <c r="B143" s="12" t="s">
        <v>30</v>
      </c>
      <c r="C143" s="7">
        <v>748</v>
      </c>
      <c r="D143" s="7">
        <v>1</v>
      </c>
      <c r="E143" s="9">
        <v>122976.09</v>
      </c>
      <c r="F143" s="8"/>
      <c r="G143" s="10"/>
      <c r="H143" s="10"/>
    </row>
    <row r="144" spans="1:8" ht="22.5">
      <c r="A144" s="7">
        <v>5266</v>
      </c>
      <c r="B144" s="12" t="s">
        <v>121</v>
      </c>
      <c r="C144" s="7">
        <v>751</v>
      </c>
      <c r="D144" s="7">
        <v>0</v>
      </c>
      <c r="E144" s="9">
        <v>130274.25</v>
      </c>
      <c r="F144" s="8"/>
      <c r="G144" s="10"/>
      <c r="H144" s="10"/>
    </row>
    <row r="145" spans="1:8" ht="11.25">
      <c r="A145" s="7">
        <v>5293</v>
      </c>
      <c r="B145" s="12" t="s">
        <v>122</v>
      </c>
      <c r="C145" s="7">
        <v>757</v>
      </c>
      <c r="D145" s="7">
        <v>0</v>
      </c>
      <c r="E145" s="9">
        <v>1074775.68</v>
      </c>
      <c r="F145" s="8"/>
      <c r="G145" s="10"/>
      <c r="H145" s="10"/>
    </row>
    <row r="146" spans="1:8" ht="11.25">
      <c r="A146" s="7">
        <v>5453</v>
      </c>
      <c r="B146" s="12" t="s">
        <v>156</v>
      </c>
      <c r="C146" s="7">
        <v>757</v>
      </c>
      <c r="D146" s="7">
        <v>0</v>
      </c>
      <c r="E146" s="9"/>
      <c r="F146" s="8">
        <v>250000</v>
      </c>
      <c r="G146" s="10"/>
      <c r="H146" s="10"/>
    </row>
    <row r="147" spans="1:8" ht="11.25">
      <c r="A147" s="7">
        <v>5454</v>
      </c>
      <c r="B147" s="12" t="s">
        <v>157</v>
      </c>
      <c r="C147" s="7">
        <v>757</v>
      </c>
      <c r="D147" s="7">
        <v>0</v>
      </c>
      <c r="E147" s="9"/>
      <c r="F147" s="8"/>
      <c r="G147" s="10">
        <v>250000</v>
      </c>
      <c r="H147" s="10">
        <v>250000</v>
      </c>
    </row>
    <row r="148" spans="1:8" ht="22.5">
      <c r="A148" s="7">
        <v>5451</v>
      </c>
      <c r="B148" s="12" t="s">
        <v>155</v>
      </c>
      <c r="C148" s="7">
        <v>845</v>
      </c>
      <c r="D148" s="7">
        <v>0</v>
      </c>
      <c r="E148" s="9">
        <v>0</v>
      </c>
      <c r="F148" s="8">
        <v>132000</v>
      </c>
      <c r="G148" s="10"/>
      <c r="H148" s="10"/>
    </row>
    <row r="149" spans="1:8" ht="22.5">
      <c r="A149" s="7">
        <v>5452</v>
      </c>
      <c r="B149" s="12" t="s">
        <v>154</v>
      </c>
      <c r="C149" s="7">
        <v>845</v>
      </c>
      <c r="D149" s="7">
        <v>0</v>
      </c>
      <c r="E149" s="9">
        <v>0</v>
      </c>
      <c r="F149" s="8">
        <v>84800</v>
      </c>
      <c r="G149" s="10"/>
      <c r="H149" s="10"/>
    </row>
    <row r="150" spans="1:8" ht="11.25">
      <c r="A150" s="7">
        <v>5454</v>
      </c>
      <c r="B150" s="12"/>
      <c r="C150" s="7"/>
      <c r="D150" s="7"/>
      <c r="E150" s="9"/>
      <c r="F150" s="8"/>
      <c r="G150" s="10"/>
      <c r="H150" s="10"/>
    </row>
    <row r="151" spans="1:8" ht="11.25">
      <c r="A151" s="7">
        <v>5075</v>
      </c>
      <c r="B151" s="12" t="s">
        <v>123</v>
      </c>
      <c r="C151" s="7">
        <v>850</v>
      </c>
      <c r="D151" s="7">
        <v>1</v>
      </c>
      <c r="E151" s="9">
        <v>300000</v>
      </c>
      <c r="F151" s="8">
        <v>210000</v>
      </c>
      <c r="G151" s="10">
        <v>0</v>
      </c>
      <c r="H151" s="10">
        <v>0</v>
      </c>
    </row>
    <row r="152" spans="1:8" ht="11.25">
      <c r="A152" s="7">
        <v>5077</v>
      </c>
      <c r="B152" s="12" t="s">
        <v>124</v>
      </c>
      <c r="C152" s="7">
        <v>880</v>
      </c>
      <c r="D152" s="7">
        <v>0</v>
      </c>
      <c r="E152" s="9">
        <v>2065828</v>
      </c>
      <c r="F152" s="8">
        <v>2065828</v>
      </c>
      <c r="G152" s="10">
        <v>2065828</v>
      </c>
      <c r="H152" s="10">
        <v>2065828</v>
      </c>
    </row>
    <row r="153" spans="1:8" ht="11.25">
      <c r="A153" s="7">
        <v>6000</v>
      </c>
      <c r="B153" s="12" t="s">
        <v>125</v>
      </c>
      <c r="C153" s="7">
        <v>6000</v>
      </c>
      <c r="D153" s="7">
        <v>0</v>
      </c>
      <c r="E153" s="9">
        <v>3783000</v>
      </c>
      <c r="F153" s="8">
        <v>2643000</v>
      </c>
      <c r="G153" s="10">
        <v>2643000</v>
      </c>
      <c r="H153" s="10">
        <v>2643000</v>
      </c>
    </row>
    <row r="154" spans="1:8" s="19" customFormat="1" ht="11.25">
      <c r="A154" s="11"/>
      <c r="B154" s="16" t="s">
        <v>158</v>
      </c>
      <c r="C154" s="11"/>
      <c r="D154" s="11"/>
      <c r="E154" s="11">
        <f>SUM(E2:E153)</f>
        <v>43300723.05000001</v>
      </c>
      <c r="F154" s="11">
        <f>SUM(F2:F153)</f>
        <v>27561690</v>
      </c>
      <c r="G154" s="11">
        <f>SUM(G2:G153)</f>
        <v>25323624</v>
      </c>
      <c r="H154" s="11">
        <f>SUM(H2:H153)</f>
        <v>25347230</v>
      </c>
    </row>
    <row r="155" spans="1:8" ht="11.25">
      <c r="A155" s="7"/>
      <c r="B155" s="12"/>
      <c r="C155" s="7"/>
      <c r="D155" s="7"/>
      <c r="E155" s="9"/>
      <c r="F155" s="7"/>
      <c r="G155" s="10"/>
      <c r="H155" s="10"/>
    </row>
  </sheetData>
  <sheetProtection selectLockedCells="1" selectUnlockedCells="1"/>
  <printOptions/>
  <pageMargins left="0.25972222222222224" right="0.1701388888888889" top="0.5597222222222222" bottom="0.5" header="0.30972222222222223" footer="0.24027777777777778"/>
  <pageSetup horizontalDpi="600" verticalDpi="600" orientation="landscape" paperSize="9" r:id="rId1"/>
  <headerFooter alignWithMargins="0">
    <oddHeader>&amp;CBILANCIO PREVISIONE - ENTRATE 2015-2017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ovalentini</cp:lastModifiedBy>
  <cp:lastPrinted>2015-03-25T14:17:15Z</cp:lastPrinted>
  <dcterms:created xsi:type="dcterms:W3CDTF">2015-02-12T14:54:08Z</dcterms:created>
  <dcterms:modified xsi:type="dcterms:W3CDTF">2015-03-25T14:17:37Z</dcterms:modified>
  <cp:category/>
  <cp:version/>
  <cp:contentType/>
  <cp:contentStatus/>
</cp:coreProperties>
</file>